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ard.broadbridge\Downloads\"/>
    </mc:Choice>
  </mc:AlternateContent>
  <xr:revisionPtr revIDLastSave="0" documentId="8_{F012F0A4-16A1-46A4-945E-FF828338105E}" xr6:coauthVersionLast="47" xr6:coauthVersionMax="47" xr10:uidLastSave="{00000000-0000-0000-0000-000000000000}"/>
  <bookViews>
    <workbookView xWindow="-110" yWindow="-110" windowWidth="19420" windowHeight="10420" tabRatio="798" xr2:uid="{1FB3F2B5-DB54-4FC4-875C-9A5A0EC66F83}"/>
  </bookViews>
  <sheets>
    <sheet name="Instructions" sheetId="9" r:id="rId1"/>
    <sheet name="Home Details" sheetId="4" r:id="rId2"/>
    <sheet name="Background Staffing Details" sheetId="5" r:id="rId3"/>
    <sheet name="Core Package" sheetId="1" r:id="rId4"/>
    <sheet name="Adults and 1 to 1" sheetId="11" r:id="rId5"/>
    <sheet name="Summary" sheetId="12" r:id="rId6"/>
    <sheet name="Drop Downs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2" l="1"/>
  <c r="G9" i="12"/>
  <c r="G10" i="12"/>
  <c r="G11" i="12"/>
  <c r="G12" i="12"/>
  <c r="G13" i="12"/>
  <c r="G14" i="12"/>
  <c r="G15" i="12"/>
  <c r="G16" i="12"/>
  <c r="G17" i="12"/>
  <c r="G7" i="12"/>
  <c r="E8" i="12"/>
  <c r="F8" i="12"/>
  <c r="E9" i="12"/>
  <c r="F9" i="12"/>
  <c r="E10" i="12"/>
  <c r="F10" i="12"/>
  <c r="E11" i="12"/>
  <c r="F11" i="12"/>
  <c r="E12" i="12"/>
  <c r="F12" i="12"/>
  <c r="E13" i="12"/>
  <c r="F13" i="12"/>
  <c r="E14" i="12"/>
  <c r="F14" i="12"/>
  <c r="E15" i="12"/>
  <c r="F15" i="12"/>
  <c r="E16" i="12"/>
  <c r="F16" i="12"/>
  <c r="E17" i="12"/>
  <c r="F17" i="12"/>
  <c r="F7" i="12"/>
  <c r="E7" i="12"/>
  <c r="D8" i="12"/>
  <c r="D9" i="12"/>
  <c r="D10" i="12"/>
  <c r="D11" i="12"/>
  <c r="D12" i="12"/>
  <c r="D13" i="12"/>
  <c r="D14" i="12"/>
  <c r="D15" i="12"/>
  <c r="D16" i="12"/>
  <c r="D17" i="12"/>
  <c r="D7" i="12"/>
  <c r="B8" i="12"/>
  <c r="C8" i="12" s="1"/>
  <c r="B9" i="12"/>
  <c r="C9" i="12" s="1"/>
  <c r="B10" i="12"/>
  <c r="C10" i="12" s="1"/>
  <c r="B11" i="12"/>
  <c r="C11" i="12" s="1"/>
  <c r="B12" i="12"/>
  <c r="C12" i="12" s="1"/>
  <c r="B13" i="12"/>
  <c r="C13" i="12" s="1"/>
  <c r="B14" i="12"/>
  <c r="C14" i="12" s="1"/>
  <c r="B15" i="12"/>
  <c r="C15" i="12" s="1"/>
  <c r="B16" i="12"/>
  <c r="C16" i="12" s="1"/>
  <c r="B17" i="12"/>
  <c r="C17" i="12" s="1"/>
  <c r="B7" i="12"/>
  <c r="C7" i="12" s="1"/>
  <c r="U42" i="5" l="1"/>
  <c r="U41" i="5"/>
  <c r="U40" i="5"/>
  <c r="U39" i="5"/>
  <c r="U38" i="5"/>
  <c r="U37" i="5"/>
  <c r="E36" i="5"/>
  <c r="K36" i="5"/>
  <c r="U36" i="5"/>
  <c r="D36" i="1"/>
  <c r="C33" i="1"/>
  <c r="C32" i="1"/>
  <c r="C36" i="1" s="1"/>
  <c r="C48" i="1" s="1"/>
  <c r="C7" i="1"/>
  <c r="C11" i="1" s="1"/>
  <c r="C8" i="1"/>
  <c r="C9" i="1"/>
  <c r="C14" i="1"/>
  <c r="C17" i="1" s="1"/>
  <c r="C15" i="1"/>
  <c r="C43" i="1"/>
  <c r="E39" i="5"/>
  <c r="H39" i="5"/>
  <c r="K39" i="5"/>
  <c r="E40" i="5"/>
  <c r="H40" i="5"/>
  <c r="K40" i="5"/>
  <c r="H36" i="5"/>
  <c r="C24" i="1"/>
  <c r="C47" i="1" s="1"/>
  <c r="E37" i="5"/>
  <c r="H37" i="5"/>
  <c r="K37" i="5"/>
  <c r="E38" i="5"/>
  <c r="H38" i="5"/>
  <c r="K38" i="5"/>
  <c r="E42" i="5"/>
  <c r="H42" i="5"/>
  <c r="K42" i="5"/>
  <c r="E41" i="5"/>
  <c r="H41" i="5"/>
  <c r="K41" i="5"/>
  <c r="AB13" i="5"/>
  <c r="AB14" i="5"/>
  <c r="C45" i="1" l="1"/>
  <c r="C46" i="1"/>
</calcChain>
</file>

<file path=xl/sharedStrings.xml><?xml version="1.0" encoding="utf-8"?>
<sst xmlns="http://schemas.openxmlformats.org/spreadsheetml/2006/main" count="245" uniqueCount="169">
  <si>
    <t>Learning Disabilities</t>
  </si>
  <si>
    <t>Physical Impairments</t>
  </si>
  <si>
    <t>Sensory Impairments</t>
  </si>
  <si>
    <t>Support Need</t>
  </si>
  <si>
    <t>Package Details</t>
  </si>
  <si>
    <t>Nurse</t>
  </si>
  <si>
    <t>Deputy Manager</t>
  </si>
  <si>
    <t>Manager</t>
  </si>
  <si>
    <t>Administration</t>
  </si>
  <si>
    <t>Proposed Home</t>
  </si>
  <si>
    <t>Address</t>
  </si>
  <si>
    <t>Provider Organisation</t>
  </si>
  <si>
    <t>Number of Placements Allowed (as per CQC registration)</t>
  </si>
  <si>
    <t>Detached</t>
  </si>
  <si>
    <t>Semi-Detatched</t>
  </si>
  <si>
    <t>Terraced</t>
  </si>
  <si>
    <t>Maisonette / Flat</t>
  </si>
  <si>
    <t>12 a.m.</t>
  </si>
  <si>
    <t>1 a.m.</t>
  </si>
  <si>
    <t>2 a.m.</t>
  </si>
  <si>
    <t>3 a.m.</t>
  </si>
  <si>
    <t>4 a.m.</t>
  </si>
  <si>
    <t>5 a.m.</t>
  </si>
  <si>
    <t>6 a.m.</t>
  </si>
  <si>
    <t>7 a.m.</t>
  </si>
  <si>
    <t>8 a.m.</t>
  </si>
  <si>
    <t>9 a.m.</t>
  </si>
  <si>
    <t>10 a.m.</t>
  </si>
  <si>
    <t>11 a.m.</t>
  </si>
  <si>
    <t>12 noon</t>
  </si>
  <si>
    <t>1 p.m.</t>
  </si>
  <si>
    <t>2 p.m.</t>
  </si>
  <si>
    <t>3 p.m.</t>
  </si>
  <si>
    <t>4 p.m.</t>
  </si>
  <si>
    <t>5 p.m.</t>
  </si>
  <si>
    <t>6 p.m.</t>
  </si>
  <si>
    <t>7 p.m.</t>
  </si>
  <si>
    <t>8 p.m.</t>
  </si>
  <si>
    <t>9 p.m.</t>
  </si>
  <si>
    <t>10 p.m.</t>
  </si>
  <si>
    <t>11 p.m.</t>
  </si>
  <si>
    <t>Monday - Friday</t>
  </si>
  <si>
    <t>Care Staff - Days</t>
  </si>
  <si>
    <t>Senior Care</t>
  </si>
  <si>
    <t>Managers</t>
  </si>
  <si>
    <t>Waking Night staff</t>
  </si>
  <si>
    <t>Sleeping in staff</t>
  </si>
  <si>
    <t>Managers to include all other care related staff . (not admin or domestic)</t>
  </si>
  <si>
    <t>Saturday - Sunday</t>
  </si>
  <si>
    <t>hours</t>
  </si>
  <si>
    <t>Total (P/W)</t>
  </si>
  <si>
    <t>Weekdays</t>
  </si>
  <si>
    <t>Weekends</t>
  </si>
  <si>
    <t>Hours P/W</t>
  </si>
  <si>
    <t>Yes</t>
  </si>
  <si>
    <t>No</t>
  </si>
  <si>
    <t>1:1 Hours</t>
  </si>
  <si>
    <t>2:1 Hours</t>
  </si>
  <si>
    <t>Other (please specify)</t>
  </si>
  <si>
    <t>Home Details</t>
  </si>
  <si>
    <t>This tab should be populated with details of the home at which the adult is proposed to be placed.</t>
  </si>
  <si>
    <t>Rented</t>
  </si>
  <si>
    <t>Mortgaged</t>
  </si>
  <si>
    <t>District</t>
  </si>
  <si>
    <t>County</t>
  </si>
  <si>
    <t>Further Information</t>
  </si>
  <si>
    <t>Carer</t>
  </si>
  <si>
    <t>Adult</t>
  </si>
  <si>
    <t>Core Service</t>
  </si>
  <si>
    <t>Day/Evening Centre</t>
  </si>
  <si>
    <t>Visits to Family</t>
  </si>
  <si>
    <t>Activities</t>
  </si>
  <si>
    <t>Total Hours without Support</t>
  </si>
  <si>
    <t>Total Package Hours</t>
  </si>
  <si>
    <t>Instructions to Providers</t>
  </si>
  <si>
    <t xml:space="preserve">This tab requires the provider to complete the package details including the name of the adult and basic information on </t>
  </si>
  <si>
    <t>date completed, and support need. These boxes are all free-text.</t>
  </si>
  <si>
    <t>Time Away from the Home requires the provider to manually input the number of hours the adult is away from home, and</t>
  </si>
  <si>
    <t>The provider must state whether support is provided by the home to the adult on these absences by selecting 'Yes' or 'No'</t>
  </si>
  <si>
    <t>from the drop down box.</t>
  </si>
  <si>
    <t>Unsupported hours away from the home will be deducted from the Total Package Hours indicated at the foot of the sheet</t>
  </si>
  <si>
    <t>and the cost of these hours will be deducted from any additional hours included in the package.</t>
  </si>
  <si>
    <t>This tab should be manually populated by the provider with the name of the home, and the address, county, district</t>
  </si>
  <si>
    <t>and name of the provider organisation.</t>
  </si>
  <si>
    <t>All boxes on this tab are free text barring the property type and whether it is rented or owned which operate on a drop</t>
  </si>
  <si>
    <t>down.</t>
  </si>
  <si>
    <t xml:space="preserve">The number of staff on duty for each of the hours of the day should be included in the grid provided, with the number of </t>
  </si>
  <si>
    <t>staff added against the relevant grade and hour. There are separate inputs for Monday to Friday and Weekends.</t>
  </si>
  <si>
    <t>Please note that this spreadsheet contains formulas that feed cells on different sheets so some data will not appear until</t>
  </si>
  <si>
    <t>all cells are completed.</t>
  </si>
  <si>
    <t>Navigation</t>
  </si>
  <si>
    <t>Return to Navigation</t>
  </si>
  <si>
    <t>This document can be navigated either by using the menu to the right of this box with links direct to the relevant pages</t>
  </si>
  <si>
    <t>or through using the tabs at the bottom of the page. Each individual tab will have a link at the top to bring you back to this</t>
  </si>
  <si>
    <t>tab.</t>
  </si>
  <si>
    <t>Note: This tab represents only contact time with adults and not any time spent carrying out administrative activities with no contact with adults.</t>
  </si>
  <si>
    <t>The provider must populate this tab with the details of the number of staff that are at the home delivering shared services.</t>
  </si>
  <si>
    <t>Where an adult has additional 1:1 (or greater) staffing on top of the shared provision this should be indicated on the Package Details tab.</t>
  </si>
  <si>
    <r>
      <t xml:space="preserve">Justification must be provided for these hours not being provided by shared staff already funded - </t>
    </r>
    <r>
      <rPr>
        <b/>
        <sz val="11"/>
        <color rgb="FFFF0000"/>
        <rFont val="Arial"/>
        <family val="2"/>
      </rPr>
      <t>Click Here</t>
    </r>
    <r>
      <rPr>
        <b/>
        <sz val="11"/>
        <rFont val="Arial"/>
        <family val="2"/>
      </rPr>
      <t xml:space="preserve"> where applicable</t>
    </r>
  </si>
  <si>
    <t>The provider should include any hours over and above those provided to the adult through the shared staffing in the</t>
  </si>
  <si>
    <t>justification for the inclusion of any hours not covered within the shared staffing will be required and must be</t>
  </si>
  <si>
    <t>within the relevant grids on this tab.</t>
  </si>
  <si>
    <t>This will automatically calculate the share of shared hours based on number of units input already, and the staff included</t>
  </si>
  <si>
    <t>Total Shared Staffing</t>
  </si>
  <si>
    <t>Total 1:1 or Greater</t>
  </si>
  <si>
    <t>Staffing Ratios - please insert the number of carers to the adults for shared services</t>
  </si>
  <si>
    <t>3:1 Hours</t>
  </si>
  <si>
    <t>Per service user per week after ratio is applied:</t>
  </si>
  <si>
    <t>Daytime Core Staff Ratio</t>
  </si>
  <si>
    <t>Waking Night Core Staff Ratio</t>
  </si>
  <si>
    <t>Sleeping Night Core Staff Ratio</t>
  </si>
  <si>
    <t>Non-Contact Staff</t>
  </si>
  <si>
    <t>Other Staff</t>
  </si>
  <si>
    <t>Total Night Hours - Background Staff</t>
  </si>
  <si>
    <t>Additional Shared Hours</t>
  </si>
  <si>
    <t>How many adults shared between</t>
  </si>
  <si>
    <t>No. of Adults</t>
  </si>
  <si>
    <t>On-call staff</t>
  </si>
  <si>
    <t>Total Day Hours - Background Staff</t>
  </si>
  <si>
    <t>Total Non-Contact Staff</t>
  </si>
  <si>
    <t>Number of hours in day shift</t>
  </si>
  <si>
    <t>It is recommended that the tabs on the pricing matrix are populated in order.</t>
  </si>
  <si>
    <t>Background Staffing Details</t>
  </si>
  <si>
    <t>The provider is required to indicate the ratio of carers to adults in the home for day, night awake, and night sleep shifts,</t>
  </si>
  <si>
    <t>as well as the number of hours that are worked as day shifts.</t>
  </si>
  <si>
    <t>For managers and deputy managers this should only include hours spent dedicated to this home and not reflect</t>
  </si>
  <si>
    <t>their total number of hours worked per week across the organisation.</t>
  </si>
  <si>
    <t>Background Hours and Staffing</t>
  </si>
  <si>
    <t xml:space="preserve">Support at 1:1 or Greater </t>
  </si>
  <si>
    <t>Background Hours and Staffing will be automatically populated based on the inputs made to the Background Staffing</t>
  </si>
  <si>
    <t>"Support at 1:1 or Greater" section. This will require an input of the total 1:1, 2:1, or 3:1 where indicated. A</t>
  </si>
  <si>
    <t xml:space="preserve">Where it is proposed that the package would include any additional shared hours, the provider must identify these </t>
  </si>
  <si>
    <t>in the Additional Share Hours sections. Where these have been included, the provider will be required to</t>
  </si>
  <si>
    <t>provide justification.</t>
  </si>
  <si>
    <t>Non-Contact Staff includes manager and deputy manager roles which are automatically calculated from the Background</t>
  </si>
  <si>
    <t>Staffing tab. It is recognised that although they are included under the Non-Contact Staff line, managers and deputies</t>
  </si>
  <si>
    <t>Backgroung Staffing Details</t>
  </si>
  <si>
    <t>Hours Per Week</t>
  </si>
  <si>
    <t>Time away from the home</t>
  </si>
  <si>
    <t>Support from Provider?</t>
  </si>
  <si>
    <t>Hands on Care Time</t>
  </si>
  <si>
    <t>* Please enter any hours that staff are delivering hands-on care to residents</t>
  </si>
  <si>
    <t>This document should be completed by the provider to give a full breakdown of the hours within and existing</t>
  </si>
  <si>
    <t>Details tab.</t>
  </si>
  <si>
    <t>provided by clicking where indicated to go to the justification page.</t>
  </si>
  <si>
    <t>may deliver hands on care at times so where this is the case the number of hours delivered per week should be included</t>
  </si>
  <si>
    <t>where indicated.</t>
  </si>
  <si>
    <t>requests the number of hours per week.</t>
  </si>
  <si>
    <t>1:1 Hours (P/W)</t>
  </si>
  <si>
    <t>Additional Staffing?</t>
  </si>
  <si>
    <t>Adults</t>
  </si>
  <si>
    <t>The provider is required to list all of the adults residing at this home, and any additional hours they are in receipt of</t>
  </si>
  <si>
    <t>over and above the core hours.</t>
  </si>
  <si>
    <t xml:space="preserve">The Additional Staffing column is a Yes/No field that requires the provider to state whether additional staffing over </t>
  </si>
  <si>
    <t>and above that which is listed in the Background Staffing Details is required to deliver these hours.</t>
  </si>
  <si>
    <t>What type of property is this?</t>
  </si>
  <si>
    <t>Is the property rented or mortgaged by the provider?</t>
  </si>
  <si>
    <t>Core Package</t>
  </si>
  <si>
    <t>Adults and 1 to 1</t>
  </si>
  <si>
    <t>The input for the Number of Bedrooms will feed other calculations.</t>
  </si>
  <si>
    <t>The provider is required to list all of the adults residing at this home, and any additional hours they are in receipt of.</t>
  </si>
  <si>
    <t>Highlighted cells require an input from the provider.</t>
  </si>
  <si>
    <t>Core Hours - Day</t>
  </si>
  <si>
    <t>Core Hours - Night Awake</t>
  </si>
  <si>
    <t>Core Hours - Night Sleep</t>
  </si>
  <si>
    <t>Summary</t>
  </si>
  <si>
    <t>Residential Pricing Matrix</t>
  </si>
  <si>
    <t>residential placement.</t>
  </si>
  <si>
    <t>This tab will automatically populate with details from other tabs.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</si>
</sst>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u/>
      <sz val="14"/>
      <color theme="1"/>
      <name val="Arial"/>
      <family val="2"/>
    </font>
    <font>
      <b/>
      <u/>
      <sz val="14"/>
      <name val="Arial"/>
      <family val="2"/>
    </font>
    <font>
      <b/>
      <sz val="16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Fill="1" applyProtection="1"/>
    <xf numFmtId="0" fontId="4" fillId="0" borderId="0" xfId="0" applyFont="1"/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wrapText="1"/>
    </xf>
    <xf numFmtId="0" fontId="4" fillId="0" borderId="0" xfId="0" applyFont="1" applyAlignment="1">
      <alignment wrapText="1"/>
    </xf>
    <xf numFmtId="0" fontId="7" fillId="2" borderId="1" xfId="0" applyFont="1" applyFill="1" applyBorder="1"/>
    <xf numFmtId="0" fontId="6" fillId="2" borderId="1" xfId="0" applyFont="1" applyFill="1" applyBorder="1"/>
    <xf numFmtId="0" fontId="0" fillId="0" borderId="0" xfId="0" applyAlignment="1">
      <alignment vertical="center"/>
    </xf>
    <xf numFmtId="0" fontId="5" fillId="2" borderId="1" xfId="0" applyFont="1" applyFill="1" applyBorder="1" applyAlignment="1" applyProtection="1">
      <alignment horizontal="left"/>
    </xf>
    <xf numFmtId="0" fontId="6" fillId="2" borderId="1" xfId="0" applyFont="1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7" fillId="0" borderId="0" xfId="0" applyFont="1" applyAlignment="1"/>
    <xf numFmtId="0" fontId="9" fillId="2" borderId="1" xfId="0" applyFont="1" applyFill="1" applyBorder="1" applyAlignment="1" applyProtection="1">
      <alignment horizontal="center" textRotation="90"/>
    </xf>
    <xf numFmtId="0" fontId="5" fillId="2" borderId="1" xfId="0" applyFont="1" applyFill="1" applyBorder="1" applyProtection="1"/>
    <xf numFmtId="0" fontId="11" fillId="0" borderId="0" xfId="0" applyFont="1"/>
    <xf numFmtId="0" fontId="3" fillId="0" borderId="0" xfId="0" applyFont="1"/>
    <xf numFmtId="164" fontId="6" fillId="2" borderId="1" xfId="0" applyNumberFormat="1" applyFont="1" applyFill="1" applyBorder="1"/>
    <xf numFmtId="0" fontId="7" fillId="3" borderId="0" xfId="0" applyFont="1" applyFill="1" applyBorder="1"/>
    <xf numFmtId="0" fontId="7" fillId="0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/>
    <xf numFmtId="20" fontId="4" fillId="0" borderId="0" xfId="0" applyNumberFormat="1" applyFont="1" applyAlignment="1"/>
    <xf numFmtId="0" fontId="4" fillId="0" borderId="0" xfId="0" applyFont="1" applyAlignment="1"/>
    <xf numFmtId="0" fontId="5" fillId="0" borderId="0" xfId="0" applyFont="1" applyFill="1" applyBorder="1" applyAlignment="1" applyProtection="1">
      <alignment horizontal="left"/>
    </xf>
    <xf numFmtId="164" fontId="6" fillId="0" borderId="0" xfId="0" applyNumberFormat="1" applyFont="1" applyFill="1" applyBorder="1"/>
    <xf numFmtId="0" fontId="0" fillId="0" borderId="0" xfId="0" applyFill="1"/>
    <xf numFmtId="2" fontId="6" fillId="2" borderId="1" xfId="0" applyNumberFormat="1" applyFont="1" applyFill="1" applyBorder="1" applyAlignment="1">
      <alignment horizontal="right"/>
    </xf>
    <xf numFmtId="2" fontId="12" fillId="0" borderId="1" xfId="0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4" borderId="0" xfId="0" applyFill="1"/>
    <xf numFmtId="0" fontId="13" fillId="4" borderId="13" xfId="0" applyFont="1" applyFill="1" applyBorder="1"/>
    <xf numFmtId="0" fontId="0" fillId="4" borderId="13" xfId="0" applyFill="1" applyBorder="1"/>
    <xf numFmtId="0" fontId="14" fillId="4" borderId="13" xfId="1" applyFill="1" applyBorder="1"/>
    <xf numFmtId="0" fontId="0" fillId="4" borderId="16" xfId="0" applyFill="1" applyBorder="1"/>
    <xf numFmtId="0" fontId="4" fillId="0" borderId="18" xfId="0" applyFont="1" applyBorder="1"/>
    <xf numFmtId="0" fontId="0" fillId="0" borderId="18" xfId="0" applyBorder="1"/>
    <xf numFmtId="0" fontId="5" fillId="0" borderId="0" xfId="0" applyFont="1"/>
    <xf numFmtId="0" fontId="7" fillId="3" borderId="0" xfId="0" applyFont="1" applyFill="1"/>
    <xf numFmtId="164" fontId="4" fillId="0" borderId="0" xfId="0" applyNumberFormat="1" applyFont="1"/>
    <xf numFmtId="0" fontId="6" fillId="5" borderId="1" xfId="0" applyFont="1" applyFill="1" applyBorder="1"/>
    <xf numFmtId="0" fontId="6" fillId="5" borderId="5" xfId="0" applyFont="1" applyFill="1" applyBorder="1"/>
    <xf numFmtId="0" fontId="3" fillId="5" borderId="1" xfId="0" applyFont="1" applyFill="1" applyBorder="1" applyAlignment="1" applyProtection="1">
      <alignment horizontal="left"/>
    </xf>
    <xf numFmtId="2" fontId="7" fillId="5" borderId="1" xfId="0" applyNumberFormat="1" applyFont="1" applyFill="1" applyBorder="1" applyProtection="1"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164" fontId="7" fillId="5" borderId="1" xfId="0" applyNumberFormat="1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left"/>
    </xf>
    <xf numFmtId="2" fontId="6" fillId="5" borderId="1" xfId="0" applyNumberFormat="1" applyFont="1" applyFill="1" applyBorder="1"/>
    <xf numFmtId="164" fontId="6" fillId="5" borderId="1" xfId="0" applyNumberFormat="1" applyFont="1" applyFill="1" applyBorder="1"/>
    <xf numFmtId="0" fontId="6" fillId="6" borderId="1" xfId="0" applyFont="1" applyFill="1" applyBorder="1"/>
    <xf numFmtId="20" fontId="7" fillId="6" borderId="1" xfId="0" applyNumberFormat="1" applyFont="1" applyFill="1" applyBorder="1"/>
    <xf numFmtId="0" fontId="7" fillId="6" borderId="1" xfId="0" applyFont="1" applyFill="1" applyBorder="1" applyProtection="1">
      <protection locked="0"/>
    </xf>
    <xf numFmtId="0" fontId="7" fillId="6" borderId="1" xfId="0" applyFont="1" applyFill="1" applyBorder="1"/>
    <xf numFmtId="2" fontId="6" fillId="6" borderId="1" xfId="0" applyNumberFormat="1" applyFont="1" applyFill="1" applyBorder="1" applyAlignment="1">
      <alignment horizontal="right"/>
    </xf>
    <xf numFmtId="0" fontId="6" fillId="7" borderId="1" xfId="0" applyFont="1" applyFill="1" applyBorder="1"/>
    <xf numFmtId="2" fontId="6" fillId="7" borderId="1" xfId="0" applyNumberFormat="1" applyFont="1" applyFill="1" applyBorder="1" applyAlignment="1">
      <alignment horizontal="right"/>
    </xf>
    <xf numFmtId="0" fontId="7" fillId="7" borderId="1" xfId="0" applyFont="1" applyFill="1" applyBorder="1"/>
    <xf numFmtId="1" fontId="7" fillId="7" borderId="1" xfId="0" applyNumberFormat="1" applyFont="1" applyFill="1" applyBorder="1" applyAlignment="1" applyProtection="1">
      <alignment horizontal="right"/>
      <protection locked="0"/>
    </xf>
    <xf numFmtId="2" fontId="7" fillId="7" borderId="1" xfId="0" applyNumberFormat="1" applyFont="1" applyFill="1" applyBorder="1" applyAlignment="1">
      <alignment horizontal="right"/>
    </xf>
    <xf numFmtId="0" fontId="5" fillId="8" borderId="1" xfId="0" applyFont="1" applyFill="1" applyBorder="1" applyAlignment="1" applyProtection="1">
      <alignment horizontal="left"/>
    </xf>
    <xf numFmtId="164" fontId="6" fillId="8" borderId="1" xfId="0" applyNumberFormat="1" applyFont="1" applyFill="1" applyBorder="1"/>
    <xf numFmtId="0" fontId="3" fillId="8" borderId="1" xfId="0" applyFont="1" applyFill="1" applyBorder="1" applyAlignment="1" applyProtection="1">
      <alignment horizontal="left"/>
    </xf>
    <xf numFmtId="164" fontId="6" fillId="8" borderId="1" xfId="0" applyNumberFormat="1" applyFont="1" applyFill="1" applyBorder="1" applyProtection="1">
      <protection locked="0"/>
    </xf>
    <xf numFmtId="164" fontId="7" fillId="8" borderId="1" xfId="0" applyNumberFormat="1" applyFont="1" applyFill="1" applyBorder="1" applyProtection="1">
      <protection locked="0"/>
    </xf>
    <xf numFmtId="0" fontId="5" fillId="9" borderId="1" xfId="0" applyFont="1" applyFill="1" applyBorder="1" applyAlignment="1" applyProtection="1">
      <alignment horizontal="left" vertical="center" wrapText="1"/>
    </xf>
    <xf numFmtId="0" fontId="3" fillId="9" borderId="1" xfId="0" applyFont="1" applyFill="1" applyBorder="1" applyAlignment="1" applyProtection="1">
      <alignment horizontal="left"/>
    </xf>
    <xf numFmtId="164" fontId="7" fillId="9" borderId="1" xfId="0" applyNumberFormat="1" applyFont="1" applyFill="1" applyBorder="1" applyProtection="1">
      <protection locked="0"/>
    </xf>
    <xf numFmtId="0" fontId="3" fillId="9" borderId="1" xfId="0" applyFont="1" applyFill="1" applyBorder="1" applyAlignment="1" applyProtection="1">
      <alignment horizontal="left"/>
      <protection locked="0"/>
    </xf>
    <xf numFmtId="0" fontId="5" fillId="9" borderId="1" xfId="0" applyFont="1" applyFill="1" applyBorder="1" applyAlignment="1" applyProtection="1">
      <alignment horizontal="left"/>
    </xf>
    <xf numFmtId="164" fontId="6" fillId="9" borderId="1" xfId="0" applyNumberFormat="1" applyFont="1" applyFill="1" applyBorder="1" applyProtection="1">
      <protection locked="0"/>
    </xf>
    <xf numFmtId="0" fontId="4" fillId="0" borderId="0" xfId="0" applyFont="1" applyAlignment="1">
      <alignment vertical="center"/>
    </xf>
    <xf numFmtId="0" fontId="0" fillId="0" borderId="0" xfId="0" applyBorder="1"/>
    <xf numFmtId="2" fontId="3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164" fontId="12" fillId="2" borderId="1" xfId="0" applyNumberFormat="1" applyFont="1" applyFill="1" applyBorder="1" applyAlignment="1">
      <alignment horizontal="center"/>
    </xf>
    <xf numFmtId="164" fontId="6" fillId="9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6" fillId="9" borderId="1" xfId="0" applyFont="1" applyFill="1" applyBorder="1"/>
    <xf numFmtId="0" fontId="0" fillId="9" borderId="1" xfId="0" applyFill="1" applyBorder="1"/>
    <xf numFmtId="0" fontId="0" fillId="2" borderId="1" xfId="0" applyFill="1" applyBorder="1"/>
    <xf numFmtId="0" fontId="0" fillId="8" borderId="1" xfId="0" applyFill="1" applyBorder="1"/>
    <xf numFmtId="0" fontId="6" fillId="8" borderId="1" xfId="0" applyFont="1" applyFill="1" applyBorder="1"/>
    <xf numFmtId="0" fontId="14" fillId="4" borderId="14" xfId="1" applyFill="1" applyBorder="1"/>
    <xf numFmtId="0" fontId="7" fillId="10" borderId="1" xfId="0" applyFont="1" applyFill="1" applyBorder="1" applyProtection="1">
      <protection locked="0"/>
    </xf>
    <xf numFmtId="2" fontId="7" fillId="7" borderId="1" xfId="0" applyNumberFormat="1" applyFont="1" applyFill="1" applyBorder="1" applyProtection="1">
      <protection locked="0"/>
    </xf>
    <xf numFmtId="0" fontId="7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11" xfId="0" applyFont="1" applyBorder="1"/>
    <xf numFmtId="0" fontId="16" fillId="0" borderId="0" xfId="0" applyFont="1"/>
    <xf numFmtId="0" fontId="7" fillId="0" borderId="0" xfId="0" quotePrefix="1" applyFont="1"/>
    <xf numFmtId="0" fontId="0" fillId="0" borderId="16" xfId="0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/>
    <xf numFmtId="2" fontId="0" fillId="0" borderId="1" xfId="0" applyNumberFormat="1" applyBorder="1"/>
    <xf numFmtId="0" fontId="17" fillId="0" borderId="0" xfId="0" applyFont="1"/>
    <xf numFmtId="0" fontId="18" fillId="0" borderId="0" xfId="0" applyFon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4" fillId="4" borderId="10" xfId="1" applyFill="1" applyBorder="1" applyAlignment="1">
      <alignment horizontal="center" vertical="center"/>
    </xf>
    <xf numFmtId="0" fontId="14" fillId="4" borderId="17" xfId="1" applyFill="1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 applyProtection="1"/>
    <xf numFmtId="0" fontId="3" fillId="0" borderId="2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1" xfId="0" applyFont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</xf>
    <xf numFmtId="0" fontId="5" fillId="2" borderId="6" xfId="0" applyFont="1" applyFill="1" applyBorder="1" applyAlignment="1" applyProtection="1">
      <alignment horizontal="center" vertical="center" textRotation="90" wrapText="1"/>
    </xf>
    <xf numFmtId="0" fontId="5" fillId="2" borderId="3" xfId="0" applyFont="1" applyFill="1" applyBorder="1" applyAlignment="1" applyProtection="1">
      <alignment horizontal="center" vertical="center" textRotation="90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wrapText="1"/>
    </xf>
    <xf numFmtId="0" fontId="9" fillId="2" borderId="1" xfId="0" applyFont="1" applyFill="1" applyBorder="1" applyAlignment="1" applyProtection="1">
      <alignment wrapText="1"/>
    </xf>
    <xf numFmtId="0" fontId="3" fillId="0" borderId="2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4" fillId="0" borderId="7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5" fillId="2" borderId="9" xfId="0" applyFont="1" applyFill="1" applyBorder="1" applyAlignment="1" applyProtection="1">
      <alignment horizontal="center" wrapText="1"/>
    </xf>
    <xf numFmtId="2" fontId="3" fillId="0" borderId="1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14" fillId="4" borderId="19" xfId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 wrapText="1"/>
    </xf>
    <xf numFmtId="0" fontId="9" fillId="2" borderId="4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/>
      <protection locked="0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top"/>
      <protection locked="0"/>
    </xf>
    <xf numFmtId="0" fontId="6" fillId="2" borderId="1" xfId="0" applyFont="1" applyFill="1" applyBorder="1" applyAlignment="1">
      <alignment horizontal="left"/>
    </xf>
    <xf numFmtId="0" fontId="5" fillId="6" borderId="1" xfId="1" applyFont="1" applyFill="1" applyBorder="1" applyAlignment="1" applyProtection="1">
      <alignment horizontal="center"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ECFF"/>
      <color rgb="FFFFFFCC"/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BB41-F30B-4332-81AD-DB64BD5BC318}">
  <dimension ref="A2:Q84"/>
  <sheetViews>
    <sheetView showGridLines="0" tabSelected="1" workbookViewId="0">
      <selection activeCell="E37" sqref="E37"/>
    </sheetView>
  </sheetViews>
  <sheetFormatPr defaultRowHeight="14.5" x14ac:dyDescent="0.35"/>
  <cols>
    <col min="2" max="2" width="2.1796875" customWidth="1"/>
    <col min="3" max="3" width="9.1796875" style="91"/>
    <col min="14" max="14" width="13.26953125" customWidth="1"/>
    <col min="16" max="16" width="2.1796875" customWidth="1"/>
    <col min="17" max="17" width="26.81640625" customWidth="1"/>
  </cols>
  <sheetData>
    <row r="2" spans="1:17" ht="18" x14ac:dyDescent="0.4">
      <c r="B2" s="13" t="s">
        <v>166</v>
      </c>
    </row>
    <row r="3" spans="1:17" ht="15" thickBot="1" x14ac:dyDescent="0.4">
      <c r="B3" s="31"/>
      <c r="C3" s="94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P3" s="31"/>
      <c r="Q3" s="31"/>
    </row>
    <row r="4" spans="1:17" ht="18.75" customHeight="1" x14ac:dyDescent="0.35">
      <c r="A4" s="33"/>
      <c r="C4" s="95" t="s">
        <v>74</v>
      </c>
      <c r="N4" s="32"/>
      <c r="O4" s="35"/>
      <c r="P4" s="36"/>
      <c r="Q4" s="37" t="s">
        <v>90</v>
      </c>
    </row>
    <row r="5" spans="1:17" x14ac:dyDescent="0.35">
      <c r="A5" s="33"/>
      <c r="N5" s="33"/>
      <c r="O5" s="35"/>
      <c r="P5" s="36"/>
      <c r="Q5" s="38"/>
    </row>
    <row r="6" spans="1:17" x14ac:dyDescent="0.35">
      <c r="A6" s="33"/>
      <c r="C6" s="91" t="s">
        <v>142</v>
      </c>
      <c r="N6" s="33"/>
      <c r="O6" s="35"/>
      <c r="P6" s="36"/>
      <c r="Q6" s="39" t="s">
        <v>59</v>
      </c>
    </row>
    <row r="7" spans="1:17" x14ac:dyDescent="0.35">
      <c r="A7" s="33"/>
      <c r="C7" s="91" t="s">
        <v>167</v>
      </c>
      <c r="N7" s="33"/>
      <c r="O7" s="35"/>
      <c r="P7" s="36"/>
      <c r="Q7" s="39" t="s">
        <v>122</v>
      </c>
    </row>
    <row r="8" spans="1:17" x14ac:dyDescent="0.35">
      <c r="A8" s="33"/>
      <c r="N8" s="33"/>
      <c r="O8" s="35"/>
      <c r="P8" s="36"/>
      <c r="Q8" s="39" t="s">
        <v>157</v>
      </c>
    </row>
    <row r="9" spans="1:17" x14ac:dyDescent="0.35">
      <c r="A9" s="33"/>
      <c r="C9" s="91" t="s">
        <v>88</v>
      </c>
      <c r="N9" s="33"/>
      <c r="O9" s="35"/>
      <c r="P9" s="36"/>
      <c r="Q9" s="39" t="s">
        <v>158</v>
      </c>
    </row>
    <row r="10" spans="1:17" x14ac:dyDescent="0.35">
      <c r="A10" s="33"/>
      <c r="C10" s="91" t="s">
        <v>89</v>
      </c>
      <c r="N10" s="33"/>
      <c r="O10" s="35"/>
      <c r="P10" s="36"/>
      <c r="Q10" s="39"/>
    </row>
    <row r="11" spans="1:17" ht="15" thickBot="1" x14ac:dyDescent="0.4">
      <c r="A11" s="33"/>
      <c r="N11" s="33"/>
      <c r="O11" s="35"/>
      <c r="P11" s="40"/>
      <c r="Q11" s="88"/>
    </row>
    <row r="12" spans="1:17" x14ac:dyDescent="0.35">
      <c r="A12" s="33"/>
      <c r="C12" s="92" t="s">
        <v>90</v>
      </c>
      <c r="N12" s="33"/>
      <c r="O12" s="42"/>
      <c r="P12" s="77"/>
    </row>
    <row r="13" spans="1:17" x14ac:dyDescent="0.35">
      <c r="A13" s="33"/>
      <c r="N13" s="33"/>
      <c r="O13" s="42"/>
      <c r="P13" s="77"/>
    </row>
    <row r="14" spans="1:17" x14ac:dyDescent="0.35">
      <c r="A14" s="33"/>
      <c r="C14" s="91" t="s">
        <v>92</v>
      </c>
      <c r="N14" s="33"/>
      <c r="O14" s="42"/>
      <c r="P14" s="77"/>
    </row>
    <row r="15" spans="1:17" x14ac:dyDescent="0.35">
      <c r="A15" s="33"/>
      <c r="C15" s="91" t="s">
        <v>93</v>
      </c>
      <c r="N15" s="33"/>
      <c r="O15" s="42"/>
      <c r="P15" s="77"/>
    </row>
    <row r="16" spans="1:17" x14ac:dyDescent="0.35">
      <c r="A16" s="33"/>
      <c r="C16" s="91" t="s">
        <v>94</v>
      </c>
      <c r="N16" s="33"/>
      <c r="O16" s="42"/>
      <c r="Q16" s="77"/>
    </row>
    <row r="17" spans="1:15" x14ac:dyDescent="0.35">
      <c r="A17" s="33"/>
      <c r="N17" s="33"/>
      <c r="O17" s="42"/>
    </row>
    <row r="18" spans="1:15" x14ac:dyDescent="0.35">
      <c r="A18" s="33"/>
      <c r="C18" s="91" t="s">
        <v>121</v>
      </c>
      <c r="N18" s="33"/>
      <c r="O18" s="42"/>
    </row>
    <row r="19" spans="1:15" x14ac:dyDescent="0.35">
      <c r="A19" s="33"/>
      <c r="N19" s="33"/>
      <c r="O19" s="42"/>
    </row>
    <row r="20" spans="1:15" x14ac:dyDescent="0.35">
      <c r="A20" s="33"/>
      <c r="C20" s="92" t="s">
        <v>59</v>
      </c>
      <c r="N20" s="33"/>
      <c r="O20" s="42"/>
    </row>
    <row r="21" spans="1:15" x14ac:dyDescent="0.35">
      <c r="A21" s="33"/>
      <c r="N21" s="33"/>
      <c r="O21" s="42"/>
    </row>
    <row r="22" spans="1:15" x14ac:dyDescent="0.35">
      <c r="A22" s="33"/>
      <c r="C22" s="91" t="s">
        <v>82</v>
      </c>
      <c r="N22" s="33"/>
      <c r="O22" s="42"/>
    </row>
    <row r="23" spans="1:15" x14ac:dyDescent="0.35">
      <c r="A23" s="33"/>
      <c r="C23" s="91" t="s">
        <v>83</v>
      </c>
      <c r="N23" s="33"/>
      <c r="O23" s="42"/>
    </row>
    <row r="24" spans="1:15" x14ac:dyDescent="0.35">
      <c r="A24" s="33"/>
      <c r="N24" s="33"/>
      <c r="O24" s="42"/>
    </row>
    <row r="25" spans="1:15" x14ac:dyDescent="0.35">
      <c r="A25" s="33"/>
      <c r="C25" s="91" t="s">
        <v>84</v>
      </c>
      <c r="N25" s="33"/>
      <c r="O25" s="42"/>
    </row>
    <row r="26" spans="1:15" x14ac:dyDescent="0.35">
      <c r="A26" s="33"/>
      <c r="C26" s="91" t="s">
        <v>85</v>
      </c>
      <c r="N26" s="33"/>
      <c r="O26" s="42"/>
    </row>
    <row r="27" spans="1:15" x14ac:dyDescent="0.35">
      <c r="A27" s="33"/>
      <c r="N27" s="33"/>
      <c r="O27" s="42"/>
    </row>
    <row r="28" spans="1:15" x14ac:dyDescent="0.35">
      <c r="A28" s="33"/>
      <c r="C28" s="91" t="s">
        <v>159</v>
      </c>
      <c r="N28" s="33"/>
      <c r="O28" s="42"/>
    </row>
    <row r="29" spans="1:15" x14ac:dyDescent="0.35">
      <c r="A29" s="33"/>
      <c r="N29" s="33"/>
      <c r="O29" s="42"/>
    </row>
    <row r="30" spans="1:15" x14ac:dyDescent="0.35">
      <c r="A30" s="33"/>
      <c r="C30" s="92" t="s">
        <v>122</v>
      </c>
      <c r="N30" s="33"/>
      <c r="O30" s="42"/>
    </row>
    <row r="31" spans="1:15" x14ac:dyDescent="0.35">
      <c r="A31" s="33"/>
      <c r="N31" s="33"/>
      <c r="O31" s="42"/>
    </row>
    <row r="32" spans="1:15" x14ac:dyDescent="0.35">
      <c r="A32" s="33"/>
      <c r="C32" s="91" t="s">
        <v>123</v>
      </c>
      <c r="N32" s="33"/>
      <c r="O32" s="42"/>
    </row>
    <row r="33" spans="1:15" x14ac:dyDescent="0.35">
      <c r="A33" s="33"/>
      <c r="C33" s="91" t="s">
        <v>124</v>
      </c>
      <c r="N33" s="33"/>
      <c r="O33" s="42"/>
    </row>
    <row r="34" spans="1:15" x14ac:dyDescent="0.35">
      <c r="A34" s="33"/>
      <c r="N34" s="33"/>
      <c r="O34" s="42"/>
    </row>
    <row r="35" spans="1:15" x14ac:dyDescent="0.35">
      <c r="A35" s="33"/>
      <c r="C35" s="91" t="s">
        <v>86</v>
      </c>
      <c r="N35" s="33"/>
      <c r="O35" s="42"/>
    </row>
    <row r="36" spans="1:15" x14ac:dyDescent="0.35">
      <c r="A36" s="33"/>
      <c r="C36" s="91" t="s">
        <v>87</v>
      </c>
      <c r="N36" s="33"/>
      <c r="O36" s="42"/>
    </row>
    <row r="37" spans="1:15" x14ac:dyDescent="0.35">
      <c r="A37" s="33"/>
      <c r="N37" s="33"/>
      <c r="O37" s="42"/>
    </row>
    <row r="38" spans="1:15" x14ac:dyDescent="0.35">
      <c r="A38" s="33"/>
      <c r="C38" s="91" t="s">
        <v>102</v>
      </c>
      <c r="N38" s="33"/>
      <c r="O38" s="42"/>
    </row>
    <row r="39" spans="1:15" x14ac:dyDescent="0.35">
      <c r="A39" s="33"/>
      <c r="C39" s="91" t="s">
        <v>101</v>
      </c>
      <c r="N39" s="33"/>
      <c r="O39" s="42"/>
    </row>
    <row r="40" spans="1:15" x14ac:dyDescent="0.35">
      <c r="A40" s="33"/>
      <c r="N40" s="33"/>
      <c r="O40" s="42"/>
    </row>
    <row r="41" spans="1:15" x14ac:dyDescent="0.35">
      <c r="A41" s="33"/>
      <c r="C41" s="91" t="s">
        <v>125</v>
      </c>
      <c r="N41" s="33"/>
      <c r="O41" s="42"/>
    </row>
    <row r="42" spans="1:15" x14ac:dyDescent="0.35">
      <c r="A42" s="33"/>
      <c r="C42" s="91" t="s">
        <v>126</v>
      </c>
      <c r="N42" s="33"/>
      <c r="O42" s="42"/>
    </row>
    <row r="43" spans="1:15" x14ac:dyDescent="0.35">
      <c r="A43" s="33"/>
      <c r="N43" s="33"/>
      <c r="O43" s="42"/>
    </row>
    <row r="44" spans="1:15" x14ac:dyDescent="0.35">
      <c r="A44" s="33"/>
      <c r="C44" s="92" t="s">
        <v>157</v>
      </c>
      <c r="N44" s="33"/>
      <c r="O44" s="42"/>
    </row>
    <row r="45" spans="1:15" x14ac:dyDescent="0.35">
      <c r="A45" s="33"/>
      <c r="N45" s="33"/>
      <c r="O45" s="42"/>
    </row>
    <row r="46" spans="1:15" x14ac:dyDescent="0.35">
      <c r="A46" s="33"/>
      <c r="C46" s="91" t="s">
        <v>75</v>
      </c>
      <c r="N46" s="33"/>
      <c r="O46" s="42"/>
    </row>
    <row r="47" spans="1:15" x14ac:dyDescent="0.35">
      <c r="A47" s="33"/>
      <c r="C47" s="91" t="s">
        <v>76</v>
      </c>
      <c r="N47" s="33"/>
    </row>
    <row r="48" spans="1:15" x14ac:dyDescent="0.35">
      <c r="A48" s="33"/>
      <c r="N48" s="33"/>
    </row>
    <row r="49" spans="1:14" x14ac:dyDescent="0.35">
      <c r="A49" s="33"/>
      <c r="C49" s="91" t="s">
        <v>129</v>
      </c>
      <c r="N49" s="33"/>
    </row>
    <row r="50" spans="1:14" x14ac:dyDescent="0.35">
      <c r="A50" s="33"/>
      <c r="C50" s="91" t="s">
        <v>143</v>
      </c>
      <c r="N50" s="33"/>
    </row>
    <row r="51" spans="1:14" x14ac:dyDescent="0.35">
      <c r="A51" s="33"/>
      <c r="N51" s="33"/>
    </row>
    <row r="52" spans="1:14" x14ac:dyDescent="0.35">
      <c r="A52" s="33"/>
      <c r="C52" s="91" t="s">
        <v>99</v>
      </c>
      <c r="N52" s="33"/>
    </row>
    <row r="53" spans="1:14" x14ac:dyDescent="0.35">
      <c r="A53" s="33"/>
      <c r="C53" s="96" t="s">
        <v>130</v>
      </c>
      <c r="N53" s="33"/>
    </row>
    <row r="54" spans="1:14" x14ac:dyDescent="0.35">
      <c r="A54" s="33"/>
      <c r="C54" s="96" t="s">
        <v>100</v>
      </c>
      <c r="N54" s="33"/>
    </row>
    <row r="55" spans="1:14" x14ac:dyDescent="0.35">
      <c r="A55" s="33"/>
      <c r="C55" s="96" t="s">
        <v>144</v>
      </c>
      <c r="N55" s="33"/>
    </row>
    <row r="56" spans="1:14" x14ac:dyDescent="0.35">
      <c r="A56" s="33"/>
      <c r="N56" s="33"/>
    </row>
    <row r="57" spans="1:14" x14ac:dyDescent="0.35">
      <c r="A57" s="33"/>
      <c r="C57" s="91" t="s">
        <v>131</v>
      </c>
      <c r="N57" s="33"/>
    </row>
    <row r="58" spans="1:14" x14ac:dyDescent="0.35">
      <c r="A58" s="33"/>
      <c r="C58" s="91" t="s">
        <v>132</v>
      </c>
      <c r="N58" s="33"/>
    </row>
    <row r="59" spans="1:14" x14ac:dyDescent="0.35">
      <c r="A59" s="33"/>
      <c r="C59" s="91" t="s">
        <v>133</v>
      </c>
      <c r="N59" s="33"/>
    </row>
    <row r="60" spans="1:14" x14ac:dyDescent="0.35">
      <c r="A60" s="33"/>
      <c r="N60" s="33"/>
    </row>
    <row r="61" spans="1:14" x14ac:dyDescent="0.35">
      <c r="A61" s="33"/>
      <c r="C61" s="91" t="s">
        <v>134</v>
      </c>
      <c r="N61" s="33"/>
    </row>
    <row r="62" spans="1:14" x14ac:dyDescent="0.35">
      <c r="A62" s="33"/>
      <c r="C62" s="91" t="s">
        <v>135</v>
      </c>
      <c r="N62" s="33"/>
    </row>
    <row r="63" spans="1:14" x14ac:dyDescent="0.35">
      <c r="A63" s="33"/>
      <c r="C63" s="91" t="s">
        <v>145</v>
      </c>
      <c r="N63" s="33"/>
    </row>
    <row r="64" spans="1:14" x14ac:dyDescent="0.35">
      <c r="A64" s="33"/>
      <c r="C64" s="91" t="s">
        <v>146</v>
      </c>
      <c r="N64" s="33"/>
    </row>
    <row r="65" spans="1:14" x14ac:dyDescent="0.35">
      <c r="A65" s="33"/>
      <c r="N65" s="33"/>
    </row>
    <row r="66" spans="1:14" x14ac:dyDescent="0.35">
      <c r="A66" s="33"/>
      <c r="C66" s="91" t="s">
        <v>77</v>
      </c>
      <c r="N66" s="33"/>
    </row>
    <row r="67" spans="1:14" x14ac:dyDescent="0.35">
      <c r="A67" s="33"/>
      <c r="C67" s="91" t="s">
        <v>147</v>
      </c>
      <c r="N67" s="33"/>
    </row>
    <row r="68" spans="1:14" x14ac:dyDescent="0.35">
      <c r="A68" s="33"/>
      <c r="N68" s="33"/>
    </row>
    <row r="69" spans="1:14" x14ac:dyDescent="0.35">
      <c r="A69" s="33"/>
      <c r="C69" s="91" t="s">
        <v>78</v>
      </c>
      <c r="N69" s="33"/>
    </row>
    <row r="70" spans="1:14" x14ac:dyDescent="0.35">
      <c r="A70" s="33"/>
      <c r="C70" s="91" t="s">
        <v>79</v>
      </c>
      <c r="N70" s="33"/>
    </row>
    <row r="71" spans="1:14" x14ac:dyDescent="0.35">
      <c r="A71" s="33"/>
      <c r="N71" s="33"/>
    </row>
    <row r="72" spans="1:14" x14ac:dyDescent="0.35">
      <c r="A72" s="33"/>
      <c r="C72" s="91" t="s">
        <v>80</v>
      </c>
      <c r="N72" s="33"/>
    </row>
    <row r="73" spans="1:14" x14ac:dyDescent="0.35">
      <c r="A73" s="33"/>
      <c r="C73" s="91" t="s">
        <v>81</v>
      </c>
      <c r="N73" s="33"/>
    </row>
    <row r="74" spans="1:14" x14ac:dyDescent="0.35">
      <c r="A74" s="33"/>
      <c r="N74" s="33"/>
    </row>
    <row r="75" spans="1:14" x14ac:dyDescent="0.35">
      <c r="A75" s="33"/>
      <c r="C75" s="92" t="s">
        <v>158</v>
      </c>
      <c r="N75" s="33"/>
    </row>
    <row r="76" spans="1:14" x14ac:dyDescent="0.35">
      <c r="A76" s="33"/>
      <c r="N76" s="33"/>
    </row>
    <row r="77" spans="1:14" x14ac:dyDescent="0.35">
      <c r="A77" s="33"/>
      <c r="C77" s="91" t="s">
        <v>160</v>
      </c>
      <c r="N77" s="33"/>
    </row>
    <row r="78" spans="1:14" x14ac:dyDescent="0.35">
      <c r="A78" s="33"/>
      <c r="N78" s="33"/>
    </row>
    <row r="79" spans="1:14" x14ac:dyDescent="0.35">
      <c r="A79" s="33"/>
      <c r="B79" s="77"/>
      <c r="C79" s="93" t="s">
        <v>153</v>
      </c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33"/>
    </row>
    <row r="80" spans="1:14" x14ac:dyDescent="0.35">
      <c r="A80" s="33"/>
      <c r="B80" s="77"/>
      <c r="C80" s="93" t="s">
        <v>154</v>
      </c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33"/>
    </row>
    <row r="81" spans="1:14" x14ac:dyDescent="0.35">
      <c r="A81" s="33"/>
      <c r="B81" s="77"/>
      <c r="C81" s="93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33"/>
    </row>
    <row r="82" spans="1:14" x14ac:dyDescent="0.35">
      <c r="A82" s="33"/>
      <c r="B82" s="77"/>
      <c r="C82" s="93" t="s">
        <v>161</v>
      </c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33"/>
    </row>
    <row r="83" spans="1:14" ht="15" thickBot="1" x14ac:dyDescent="0.4">
      <c r="A83" s="33"/>
      <c r="B83" s="97"/>
      <c r="C83" s="94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4"/>
    </row>
    <row r="84" spans="1:14" x14ac:dyDescent="0.35">
      <c r="A84" s="33"/>
    </row>
  </sheetData>
  <hyperlinks>
    <hyperlink ref="Q6" location="'Home Details'!A1" display="Home Details" xr:uid="{CB0C14CE-0340-4DB5-B71F-734DDB915F43}"/>
    <hyperlink ref="Q7" location="'Background Staffing Details'!A1" display="Background Staffing Details" xr:uid="{55A91998-1CA1-4E4A-B05D-5CE2004F645A}"/>
    <hyperlink ref="Q8" location="'Core Package'!A1" display="Core Package" xr:uid="{AA50FD35-23F8-4660-A983-A2C2804F4E93}"/>
    <hyperlink ref="Q9" location="'Adults and 1 to 1'!A1" display="Adults and 1 to 1" xr:uid="{6D5B7C16-5D4E-4A04-BDCD-B7B6A4BFCD74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D970C-89F9-48A4-BF07-9592661D58EE}">
  <dimension ref="B1:G15"/>
  <sheetViews>
    <sheetView showGridLines="0" workbookViewId="0">
      <selection activeCell="C14" sqref="C14:D14"/>
    </sheetView>
  </sheetViews>
  <sheetFormatPr defaultRowHeight="14.5" x14ac:dyDescent="0.35"/>
  <cols>
    <col min="1" max="1" width="4.26953125" customWidth="1"/>
    <col min="2" max="2" width="28.453125" style="2" customWidth="1"/>
    <col min="3" max="3" width="9.54296875" customWidth="1"/>
    <col min="6" max="6" width="10.26953125" customWidth="1"/>
  </cols>
  <sheetData>
    <row r="1" spans="2:7" ht="15" thickBot="1" x14ac:dyDescent="0.4"/>
    <row r="2" spans="2:7" ht="18.5" thickBot="1" x14ac:dyDescent="0.45">
      <c r="B2" s="14" t="s">
        <v>59</v>
      </c>
      <c r="E2" s="111" t="s">
        <v>91</v>
      </c>
      <c r="F2" s="112"/>
    </row>
    <row r="3" spans="2:7" ht="18" x14ac:dyDescent="0.4">
      <c r="B3" s="14"/>
    </row>
    <row r="4" spans="2:7" x14ac:dyDescent="0.35">
      <c r="B4" s="15" t="s">
        <v>60</v>
      </c>
    </row>
    <row r="6" spans="2:7" x14ac:dyDescent="0.35">
      <c r="B6" s="113"/>
      <c r="C6" s="114"/>
      <c r="D6" s="114"/>
      <c r="E6" s="114"/>
      <c r="F6" s="114"/>
      <c r="G6" s="115"/>
    </row>
    <row r="7" spans="2:7" ht="30.75" customHeight="1" x14ac:dyDescent="0.35">
      <c r="B7" s="12" t="s">
        <v>9</v>
      </c>
      <c r="C7" s="110"/>
      <c r="D7" s="110"/>
      <c r="E7" s="110"/>
      <c r="F7" s="110"/>
      <c r="G7" s="110"/>
    </row>
    <row r="8" spans="2:7" ht="75.75" customHeight="1" x14ac:dyDescent="0.35">
      <c r="B8" s="12" t="s">
        <v>10</v>
      </c>
      <c r="C8" s="110"/>
      <c r="D8" s="110"/>
      <c r="E8" s="110"/>
      <c r="F8" s="110"/>
      <c r="G8" s="110"/>
    </row>
    <row r="9" spans="2:7" x14ac:dyDescent="0.35">
      <c r="B9" s="12" t="s">
        <v>64</v>
      </c>
      <c r="C9" s="110"/>
      <c r="D9" s="110"/>
      <c r="E9" s="110"/>
      <c r="F9" s="110"/>
      <c r="G9" s="110"/>
    </row>
    <row r="10" spans="2:7" x14ac:dyDescent="0.35">
      <c r="B10" s="12" t="s">
        <v>63</v>
      </c>
      <c r="C10" s="116"/>
      <c r="D10" s="117"/>
      <c r="E10" s="117"/>
      <c r="F10" s="117"/>
      <c r="G10" s="118"/>
    </row>
    <row r="11" spans="2:7" x14ac:dyDescent="0.35">
      <c r="B11" s="12" t="s">
        <v>11</v>
      </c>
      <c r="C11" s="110"/>
      <c r="D11" s="110"/>
      <c r="E11" s="110"/>
      <c r="F11" s="110"/>
      <c r="G11" s="110"/>
    </row>
    <row r="12" spans="2:7" x14ac:dyDescent="0.35">
      <c r="B12" s="105"/>
      <c r="C12" s="106"/>
      <c r="D12" s="106"/>
      <c r="E12" s="106"/>
      <c r="F12" s="106"/>
      <c r="G12" s="107"/>
    </row>
    <row r="13" spans="2:7" ht="45" customHeight="1" x14ac:dyDescent="0.35">
      <c r="B13" s="12" t="s">
        <v>12</v>
      </c>
      <c r="C13" s="22"/>
      <c r="D13" s="105"/>
      <c r="E13" s="106"/>
      <c r="F13" s="106"/>
      <c r="G13" s="107"/>
    </row>
    <row r="14" spans="2:7" x14ac:dyDescent="0.35">
      <c r="B14" s="12" t="s">
        <v>155</v>
      </c>
      <c r="C14" s="104"/>
      <c r="D14" s="104"/>
      <c r="E14" s="105"/>
      <c r="F14" s="106"/>
      <c r="G14" s="107"/>
    </row>
    <row r="15" spans="2:7" ht="28" x14ac:dyDescent="0.35">
      <c r="B15" s="12" t="s">
        <v>156</v>
      </c>
      <c r="C15" s="108"/>
      <c r="D15" s="109"/>
      <c r="E15" s="105"/>
      <c r="F15" s="106"/>
      <c r="G15" s="107"/>
    </row>
  </sheetData>
  <mergeCells count="13">
    <mergeCell ref="E2:F2"/>
    <mergeCell ref="B6:G6"/>
    <mergeCell ref="C10:G10"/>
    <mergeCell ref="C7:G7"/>
    <mergeCell ref="C8:G8"/>
    <mergeCell ref="C9:G9"/>
    <mergeCell ref="C14:D14"/>
    <mergeCell ref="E14:G14"/>
    <mergeCell ref="C15:D15"/>
    <mergeCell ref="E15:G15"/>
    <mergeCell ref="C11:G11"/>
    <mergeCell ref="B12:G12"/>
    <mergeCell ref="D13:G13"/>
  </mergeCells>
  <hyperlinks>
    <hyperlink ref="E2" location="Instructions!A1" display="Return to Navigation" xr:uid="{8E7D13DE-BE83-4980-A9E9-0A5427945274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63153-E8CF-4AB4-A8DD-D2954A9254D5}">
  <dimension ref="B1:AC48"/>
  <sheetViews>
    <sheetView showGridLines="0" workbookViewId="0">
      <selection activeCell="F12" sqref="F12:G12"/>
    </sheetView>
  </sheetViews>
  <sheetFormatPr defaultColWidth="9.1796875" defaultRowHeight="14.5" x14ac:dyDescent="0.35"/>
  <cols>
    <col min="1" max="1" width="4.26953125" style="4" customWidth="1"/>
    <col min="2" max="2" width="13.1796875" style="4" customWidth="1"/>
    <col min="3" max="3" width="29.1796875" style="4" customWidth="1"/>
    <col min="4" max="27" width="5.453125" style="4" customWidth="1"/>
    <col min="28" max="28" width="4" style="4" customWidth="1"/>
    <col min="29" max="29" width="8.453125" style="4" bestFit="1" customWidth="1"/>
    <col min="30" max="16384" width="9.1796875" style="4"/>
  </cols>
  <sheetData>
    <row r="1" spans="2:28" ht="15" thickBot="1" x14ac:dyDescent="0.4"/>
    <row r="2" spans="2:28" ht="18.5" thickBot="1" x14ac:dyDescent="0.45">
      <c r="B2" s="18" t="s">
        <v>136</v>
      </c>
      <c r="D2" s="111" t="s">
        <v>91</v>
      </c>
      <c r="E2" s="156"/>
      <c r="F2" s="156"/>
      <c r="G2" s="156"/>
      <c r="H2" s="112"/>
      <c r="I2" s="41"/>
    </row>
    <row r="4" spans="2:28" x14ac:dyDescent="0.35">
      <c r="B4" s="19" t="s">
        <v>96</v>
      </c>
    </row>
    <row r="5" spans="2:28" x14ac:dyDescent="0.35">
      <c r="B5" s="19" t="s">
        <v>97</v>
      </c>
    </row>
    <row r="6" spans="2:28" x14ac:dyDescent="0.35">
      <c r="B6" s="19"/>
    </row>
    <row r="7" spans="2:28" x14ac:dyDescent="0.35">
      <c r="B7" s="43" t="s">
        <v>95</v>
      </c>
    </row>
    <row r="8" spans="2:28" x14ac:dyDescent="0.35">
      <c r="B8" s="19"/>
    </row>
    <row r="9" spans="2:28" x14ac:dyDescent="0.35">
      <c r="B9" s="23" t="s">
        <v>105</v>
      </c>
      <c r="C9" s="23"/>
      <c r="D9" s="24"/>
      <c r="E9" s="24"/>
      <c r="F9" s="25"/>
      <c r="G9" s="25"/>
    </row>
    <row r="10" spans="2:28" x14ac:dyDescent="0.35">
      <c r="B10" s="23"/>
      <c r="C10" s="23"/>
      <c r="D10" s="24"/>
      <c r="E10" s="24"/>
      <c r="F10" s="25"/>
      <c r="G10" s="25"/>
    </row>
    <row r="11" spans="2:28" s="76" customFormat="1" ht="30" customHeight="1" x14ac:dyDescent="0.35">
      <c r="B11" s="136" t="s">
        <v>68</v>
      </c>
      <c r="C11" s="137"/>
      <c r="D11" s="134" t="s">
        <v>66</v>
      </c>
      <c r="E11" s="134"/>
      <c r="F11" s="135" t="s">
        <v>67</v>
      </c>
      <c r="G11" s="135"/>
      <c r="I11" s="161"/>
      <c r="J11" s="161"/>
      <c r="K11" s="161"/>
      <c r="L11" s="161"/>
      <c r="M11" s="161"/>
      <c r="N11" s="161"/>
      <c r="O11" s="161"/>
      <c r="P11" s="161"/>
      <c r="Q11" s="160"/>
      <c r="R11" s="160"/>
    </row>
    <row r="12" spans="2:28" s="76" customFormat="1" ht="37.5" customHeight="1" x14ac:dyDescent="0.35">
      <c r="B12" s="133" t="s">
        <v>108</v>
      </c>
      <c r="C12" s="133"/>
      <c r="D12" s="138"/>
      <c r="E12" s="138"/>
      <c r="F12" s="138"/>
      <c r="G12" s="138"/>
      <c r="I12" s="161"/>
      <c r="J12" s="161"/>
      <c r="K12" s="161"/>
      <c r="L12" s="161"/>
      <c r="M12" s="161"/>
      <c r="N12" s="161"/>
      <c r="O12" s="161"/>
      <c r="P12" s="161"/>
      <c r="Q12" s="164"/>
      <c r="R12" s="164"/>
    </row>
    <row r="13" spans="2:28" s="76" customFormat="1" ht="37.5" customHeight="1" x14ac:dyDescent="0.35">
      <c r="B13" s="133" t="s">
        <v>109</v>
      </c>
      <c r="C13" s="133"/>
      <c r="D13" s="138"/>
      <c r="E13" s="138"/>
      <c r="F13" s="138"/>
      <c r="G13" s="138"/>
      <c r="I13" s="161"/>
      <c r="J13" s="161"/>
      <c r="K13" s="161"/>
      <c r="L13" s="161"/>
      <c r="M13" s="161"/>
      <c r="N13" s="161"/>
      <c r="O13" s="161"/>
      <c r="P13" s="161"/>
      <c r="Q13" s="164"/>
      <c r="R13" s="164"/>
      <c r="AB13" s="76" t="str">
        <f>IFERROR(D13/F13,"")</f>
        <v/>
      </c>
    </row>
    <row r="14" spans="2:28" s="76" customFormat="1" ht="37.5" customHeight="1" x14ac:dyDescent="0.35">
      <c r="B14" s="133" t="s">
        <v>110</v>
      </c>
      <c r="C14" s="133"/>
      <c r="D14" s="138"/>
      <c r="E14" s="138"/>
      <c r="F14" s="138"/>
      <c r="G14" s="138"/>
      <c r="I14" s="161"/>
      <c r="J14" s="161"/>
      <c r="K14" s="161"/>
      <c r="L14" s="161"/>
      <c r="M14" s="161"/>
      <c r="N14" s="161"/>
      <c r="O14" s="161"/>
      <c r="P14" s="161"/>
      <c r="Q14" s="165"/>
      <c r="R14" s="165"/>
      <c r="AB14" s="76" t="str">
        <f>IFERROR(D14/F14,"")</f>
        <v/>
      </c>
    </row>
    <row r="15" spans="2:28" s="76" customFormat="1" ht="26.25" customHeight="1" x14ac:dyDescent="0.35">
      <c r="B15" s="128" t="s">
        <v>120</v>
      </c>
      <c r="C15" s="129"/>
      <c r="D15" s="119"/>
      <c r="E15" s="120"/>
      <c r="F15" s="162"/>
      <c r="G15" s="163"/>
    </row>
    <row r="17" spans="2:28" ht="42.5" x14ac:dyDescent="0.35">
      <c r="B17" s="3"/>
      <c r="C17" s="3"/>
      <c r="D17" s="16" t="s">
        <v>17</v>
      </c>
      <c r="E17" s="16" t="s">
        <v>18</v>
      </c>
      <c r="F17" s="16" t="s">
        <v>19</v>
      </c>
      <c r="G17" s="16" t="s">
        <v>20</v>
      </c>
      <c r="H17" s="16" t="s">
        <v>21</v>
      </c>
      <c r="I17" s="16" t="s">
        <v>22</v>
      </c>
      <c r="J17" s="16" t="s">
        <v>23</v>
      </c>
      <c r="K17" s="16" t="s">
        <v>24</v>
      </c>
      <c r="L17" s="16" t="s">
        <v>25</v>
      </c>
      <c r="M17" s="16" t="s">
        <v>26</v>
      </c>
      <c r="N17" s="16" t="s">
        <v>27</v>
      </c>
      <c r="O17" s="16" t="s">
        <v>28</v>
      </c>
      <c r="P17" s="16" t="s">
        <v>29</v>
      </c>
      <c r="Q17" s="16" t="s">
        <v>30</v>
      </c>
      <c r="R17" s="16" t="s">
        <v>31</v>
      </c>
      <c r="S17" s="16" t="s">
        <v>32</v>
      </c>
      <c r="T17" s="16" t="s">
        <v>33</v>
      </c>
      <c r="U17" s="16" t="s">
        <v>34</v>
      </c>
      <c r="V17" s="16" t="s">
        <v>35</v>
      </c>
      <c r="W17" s="16" t="s">
        <v>36</v>
      </c>
      <c r="X17" s="16" t="s">
        <v>37</v>
      </c>
      <c r="Y17" s="16" t="s">
        <v>38</v>
      </c>
      <c r="Z17" s="16" t="s">
        <v>39</v>
      </c>
      <c r="AA17" s="16" t="s">
        <v>40</v>
      </c>
      <c r="AB17" s="3"/>
    </row>
    <row r="18" spans="2:28" x14ac:dyDescent="0.35">
      <c r="B18" s="139" t="s">
        <v>41</v>
      </c>
      <c r="C18" s="17" t="s">
        <v>42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3"/>
    </row>
    <row r="19" spans="2:28" x14ac:dyDescent="0.35">
      <c r="B19" s="140"/>
      <c r="C19" s="17" t="s">
        <v>43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3"/>
    </row>
    <row r="20" spans="2:28" x14ac:dyDescent="0.35">
      <c r="B20" s="140"/>
      <c r="C20" s="17" t="s">
        <v>5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3"/>
    </row>
    <row r="21" spans="2:28" x14ac:dyDescent="0.35">
      <c r="B21" s="140"/>
      <c r="C21" s="17" t="s">
        <v>6</v>
      </c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3"/>
    </row>
    <row r="22" spans="2:28" x14ac:dyDescent="0.35">
      <c r="B22" s="140"/>
      <c r="C22" s="17" t="s">
        <v>7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3"/>
    </row>
    <row r="23" spans="2:28" x14ac:dyDescent="0.35">
      <c r="B23" s="140"/>
      <c r="C23" s="17" t="s">
        <v>45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9"/>
      <c r="AA23" s="78"/>
      <c r="AB23" s="3"/>
    </row>
    <row r="24" spans="2:28" x14ac:dyDescent="0.35">
      <c r="B24" s="141"/>
      <c r="C24" s="17" t="s">
        <v>46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3"/>
    </row>
    <row r="25" spans="2:28" x14ac:dyDescent="0.35">
      <c r="B25" s="142" t="s">
        <v>47</v>
      </c>
      <c r="C25" s="142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2:28" ht="42.5" x14ac:dyDescent="0.35">
      <c r="B26" s="143"/>
      <c r="C26" s="143"/>
      <c r="D26" s="16" t="s">
        <v>17</v>
      </c>
      <c r="E26" s="16" t="s">
        <v>18</v>
      </c>
      <c r="F26" s="16" t="s">
        <v>19</v>
      </c>
      <c r="G26" s="16" t="s">
        <v>20</v>
      </c>
      <c r="H26" s="16" t="s">
        <v>21</v>
      </c>
      <c r="I26" s="16" t="s">
        <v>22</v>
      </c>
      <c r="J26" s="16" t="s">
        <v>23</v>
      </c>
      <c r="K26" s="16" t="s">
        <v>24</v>
      </c>
      <c r="L26" s="16" t="s">
        <v>25</v>
      </c>
      <c r="M26" s="16" t="s">
        <v>26</v>
      </c>
      <c r="N26" s="16" t="s">
        <v>27</v>
      </c>
      <c r="O26" s="16" t="s">
        <v>28</v>
      </c>
      <c r="P26" s="16" t="s">
        <v>29</v>
      </c>
      <c r="Q26" s="16" t="s">
        <v>30</v>
      </c>
      <c r="R26" s="16" t="s">
        <v>31</v>
      </c>
      <c r="S26" s="16" t="s">
        <v>32</v>
      </c>
      <c r="T26" s="16" t="s">
        <v>33</v>
      </c>
      <c r="U26" s="16" t="s">
        <v>34</v>
      </c>
      <c r="V26" s="16" t="s">
        <v>35</v>
      </c>
      <c r="W26" s="16" t="s">
        <v>36</v>
      </c>
      <c r="X26" s="16" t="s">
        <v>37</v>
      </c>
      <c r="Y26" s="16" t="s">
        <v>38</v>
      </c>
      <c r="Z26" s="16" t="s">
        <v>39</v>
      </c>
      <c r="AA26" s="16" t="s">
        <v>40</v>
      </c>
      <c r="AB26" s="3"/>
    </row>
    <row r="27" spans="2:28" x14ac:dyDescent="0.35">
      <c r="B27" s="139" t="s">
        <v>48</v>
      </c>
      <c r="C27" s="17" t="s">
        <v>42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3"/>
    </row>
    <row r="28" spans="2:28" x14ac:dyDescent="0.35">
      <c r="B28" s="140"/>
      <c r="C28" s="17" t="s">
        <v>43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3"/>
    </row>
    <row r="29" spans="2:28" x14ac:dyDescent="0.35">
      <c r="B29" s="140"/>
      <c r="C29" s="17" t="s">
        <v>5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3"/>
    </row>
    <row r="30" spans="2:28" x14ac:dyDescent="0.35">
      <c r="B30" s="140"/>
      <c r="C30" s="17" t="s">
        <v>6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3"/>
    </row>
    <row r="31" spans="2:28" x14ac:dyDescent="0.35">
      <c r="B31" s="140"/>
      <c r="C31" s="17" t="s">
        <v>7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3"/>
    </row>
    <row r="32" spans="2:28" x14ac:dyDescent="0.35">
      <c r="B32" s="140"/>
      <c r="C32" s="17" t="s">
        <v>45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3"/>
    </row>
    <row r="33" spans="2:29" x14ac:dyDescent="0.35">
      <c r="B33" s="141"/>
      <c r="C33" s="17" t="s">
        <v>46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3"/>
    </row>
    <row r="34" spans="2:29" x14ac:dyDescent="0.3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2:29" s="7" customFormat="1" ht="30.25" customHeight="1" x14ac:dyDescent="0.35">
      <c r="B35" s="6"/>
      <c r="C35" s="123"/>
      <c r="D35" s="124"/>
      <c r="E35" s="144" t="s">
        <v>51</v>
      </c>
      <c r="F35" s="145"/>
      <c r="G35" s="145"/>
      <c r="H35" s="144" t="s">
        <v>52</v>
      </c>
      <c r="I35" s="145"/>
      <c r="J35" s="145"/>
      <c r="K35" s="158" t="s">
        <v>50</v>
      </c>
      <c r="L35" s="159"/>
      <c r="O35" s="123" t="s">
        <v>107</v>
      </c>
      <c r="P35" s="153"/>
      <c r="Q35" s="153"/>
      <c r="R35" s="153"/>
      <c r="S35" s="153"/>
      <c r="T35" s="153"/>
      <c r="U35" s="153"/>
      <c r="V35" s="124"/>
      <c r="W35" s="151"/>
      <c r="X35" s="152"/>
    </row>
    <row r="36" spans="2:29" x14ac:dyDescent="0.35">
      <c r="B36" s="3"/>
      <c r="C36" s="130" t="s">
        <v>42</v>
      </c>
      <c r="D36" s="130"/>
      <c r="E36" s="126">
        <f t="shared" ref="E36:E42" si="0">SUM(D18:AA18)</f>
        <v>0</v>
      </c>
      <c r="F36" s="127"/>
      <c r="G36" s="127"/>
      <c r="H36" s="126">
        <f>SUM(D27:AA27)</f>
        <v>0</v>
      </c>
      <c r="I36" s="127"/>
      <c r="J36" s="127"/>
      <c r="K36" s="125">
        <f t="shared" ref="K36:K42" si="1">(E36*5)+H36*2</f>
        <v>0</v>
      </c>
      <c r="L36" s="125"/>
      <c r="O36" s="148" t="s">
        <v>42</v>
      </c>
      <c r="P36" s="155"/>
      <c r="Q36" s="155"/>
      <c r="R36" s="155"/>
      <c r="S36" s="155"/>
      <c r="T36" s="149"/>
      <c r="U36" s="154" t="str">
        <f>IFERROR(K36/'Home Details'!C13,"")</f>
        <v/>
      </c>
      <c r="V36" s="154"/>
      <c r="W36" s="157" t="s">
        <v>49</v>
      </c>
      <c r="X36" s="157"/>
      <c r="Z36" s="45"/>
      <c r="AC36" s="45"/>
    </row>
    <row r="37" spans="2:29" x14ac:dyDescent="0.35">
      <c r="B37" s="3"/>
      <c r="C37" s="130" t="s">
        <v>43</v>
      </c>
      <c r="D37" s="130"/>
      <c r="E37" s="126">
        <f t="shared" si="0"/>
        <v>0</v>
      </c>
      <c r="F37" s="127"/>
      <c r="G37" s="127"/>
      <c r="H37" s="126">
        <f>SUM(D28:AA28)</f>
        <v>0</v>
      </c>
      <c r="I37" s="127"/>
      <c r="J37" s="127"/>
      <c r="K37" s="125">
        <f t="shared" si="1"/>
        <v>0</v>
      </c>
      <c r="L37" s="125"/>
      <c r="O37" s="148" t="s">
        <v>43</v>
      </c>
      <c r="P37" s="155"/>
      <c r="Q37" s="155"/>
      <c r="R37" s="155"/>
      <c r="S37" s="155"/>
      <c r="T37" s="149"/>
      <c r="U37" s="154" t="str">
        <f>IFERROR(K37/'Home Details'!C13,"")</f>
        <v/>
      </c>
      <c r="V37" s="154"/>
      <c r="W37" s="157" t="s">
        <v>49</v>
      </c>
      <c r="X37" s="157"/>
      <c r="Z37" s="45"/>
    </row>
    <row r="38" spans="2:29" x14ac:dyDescent="0.35">
      <c r="B38" s="3"/>
      <c r="C38" s="131" t="s">
        <v>5</v>
      </c>
      <c r="D38" s="132"/>
      <c r="E38" s="126">
        <f t="shared" si="0"/>
        <v>0</v>
      </c>
      <c r="F38" s="127"/>
      <c r="G38" s="127"/>
      <c r="H38" s="126">
        <f>SUM(D29:AA29)</f>
        <v>0</v>
      </c>
      <c r="I38" s="127"/>
      <c r="J38" s="127"/>
      <c r="K38" s="125">
        <f t="shared" si="1"/>
        <v>0</v>
      </c>
      <c r="L38" s="125"/>
      <c r="O38" s="148" t="s">
        <v>5</v>
      </c>
      <c r="P38" s="155"/>
      <c r="Q38" s="155"/>
      <c r="R38" s="155"/>
      <c r="S38" s="155"/>
      <c r="T38" s="149"/>
      <c r="U38" s="154" t="str">
        <f>IFERROR(K38/'Home Details'!C13,"")</f>
        <v/>
      </c>
      <c r="V38" s="154"/>
      <c r="W38" s="157" t="s">
        <v>49</v>
      </c>
      <c r="X38" s="157"/>
      <c r="Z38" s="45"/>
    </row>
    <row r="39" spans="2:29" x14ac:dyDescent="0.35">
      <c r="B39" s="3"/>
      <c r="C39" s="146" t="s">
        <v>6</v>
      </c>
      <c r="D39" s="147"/>
      <c r="E39" s="126">
        <f t="shared" si="0"/>
        <v>0</v>
      </c>
      <c r="F39" s="127"/>
      <c r="G39" s="127"/>
      <c r="H39" s="126">
        <f>SUM(D30:AA30)</f>
        <v>0</v>
      </c>
      <c r="I39" s="127"/>
      <c r="J39" s="127"/>
      <c r="K39" s="125">
        <f t="shared" ref="K39" si="2">(E39*5)+H39*2</f>
        <v>0</v>
      </c>
      <c r="L39" s="125"/>
      <c r="O39" s="148" t="s">
        <v>6</v>
      </c>
      <c r="P39" s="155"/>
      <c r="Q39" s="155"/>
      <c r="R39" s="155"/>
      <c r="S39" s="155"/>
      <c r="T39" s="149"/>
      <c r="U39" s="154" t="str">
        <f>IFERROR(K39/'Home Details'!C13,"")</f>
        <v/>
      </c>
      <c r="V39" s="154"/>
      <c r="W39" s="148" t="s">
        <v>49</v>
      </c>
      <c r="X39" s="149"/>
      <c r="Z39" s="45"/>
    </row>
    <row r="40" spans="2:29" x14ac:dyDescent="0.35">
      <c r="B40" s="3"/>
      <c r="C40" s="130" t="s">
        <v>44</v>
      </c>
      <c r="D40" s="130"/>
      <c r="E40" s="126">
        <f t="shared" si="0"/>
        <v>0</v>
      </c>
      <c r="F40" s="127"/>
      <c r="G40" s="127"/>
      <c r="H40" s="126">
        <f t="shared" ref="H40:H42" si="3">SUM(D31:AA31)</f>
        <v>0</v>
      </c>
      <c r="I40" s="127"/>
      <c r="J40" s="127"/>
      <c r="K40" s="125">
        <f>(E40*5)+H40*2</f>
        <v>0</v>
      </c>
      <c r="L40" s="125"/>
      <c r="O40" s="148" t="s">
        <v>44</v>
      </c>
      <c r="P40" s="155"/>
      <c r="Q40" s="155"/>
      <c r="R40" s="155"/>
      <c r="S40" s="155"/>
      <c r="T40" s="149"/>
      <c r="U40" s="154" t="str">
        <f>IFERROR(K40/'Home Details'!C13,"")</f>
        <v/>
      </c>
      <c r="V40" s="154"/>
      <c r="W40" s="157" t="s">
        <v>49</v>
      </c>
      <c r="X40" s="157"/>
      <c r="Z40" s="45"/>
    </row>
    <row r="41" spans="2:29" x14ac:dyDescent="0.35">
      <c r="B41" s="3"/>
      <c r="C41" s="130" t="s">
        <v>45</v>
      </c>
      <c r="D41" s="130"/>
      <c r="E41" s="126">
        <f t="shared" si="0"/>
        <v>0</v>
      </c>
      <c r="F41" s="127"/>
      <c r="G41" s="127"/>
      <c r="H41" s="126">
        <f t="shared" si="3"/>
        <v>0</v>
      </c>
      <c r="I41" s="127"/>
      <c r="J41" s="127"/>
      <c r="K41" s="125">
        <f t="shared" si="1"/>
        <v>0</v>
      </c>
      <c r="L41" s="125"/>
      <c r="O41" s="148" t="s">
        <v>45</v>
      </c>
      <c r="P41" s="155"/>
      <c r="Q41" s="155"/>
      <c r="R41" s="155"/>
      <c r="S41" s="155"/>
      <c r="T41" s="149"/>
      <c r="U41" s="154" t="str">
        <f>IFERROR(K41/'Home Details'!C13,"")</f>
        <v/>
      </c>
      <c r="V41" s="154"/>
      <c r="W41" s="157" t="s">
        <v>49</v>
      </c>
      <c r="X41" s="157"/>
      <c r="Z41" s="45"/>
    </row>
    <row r="42" spans="2:29" x14ac:dyDescent="0.35">
      <c r="B42" s="3"/>
      <c r="C42" s="130" t="s">
        <v>46</v>
      </c>
      <c r="D42" s="130"/>
      <c r="E42" s="126">
        <f t="shared" si="0"/>
        <v>0</v>
      </c>
      <c r="F42" s="127"/>
      <c r="G42" s="127"/>
      <c r="H42" s="126">
        <f t="shared" si="3"/>
        <v>0</v>
      </c>
      <c r="I42" s="127"/>
      <c r="J42" s="127"/>
      <c r="K42" s="125">
        <f t="shared" si="1"/>
        <v>0</v>
      </c>
      <c r="L42" s="125"/>
      <c r="O42" s="148" t="s">
        <v>46</v>
      </c>
      <c r="P42" s="155"/>
      <c r="Q42" s="155"/>
      <c r="R42" s="155"/>
      <c r="S42" s="155"/>
      <c r="T42" s="149"/>
      <c r="U42" s="154" t="str">
        <f>IFERROR(K42/'Home Details'!C13,"")</f>
        <v/>
      </c>
      <c r="V42" s="154"/>
      <c r="W42" s="157" t="s">
        <v>49</v>
      </c>
      <c r="X42" s="157"/>
      <c r="Z42" s="45"/>
    </row>
    <row r="43" spans="2:29" x14ac:dyDescent="0.35">
      <c r="E43" s="150"/>
      <c r="F43" s="150"/>
      <c r="G43" s="150"/>
      <c r="H43" s="150"/>
      <c r="I43" s="150"/>
      <c r="J43" s="150"/>
    </row>
    <row r="45" spans="2:29" x14ac:dyDescent="0.35">
      <c r="C45" s="76"/>
      <c r="D45" s="76"/>
      <c r="O45" s="121"/>
      <c r="P45" s="121"/>
      <c r="Q45" s="121"/>
      <c r="R45" s="121"/>
      <c r="S45" s="121"/>
      <c r="T45" s="121"/>
      <c r="U45" s="122"/>
      <c r="V45" s="122"/>
      <c r="W45" s="121"/>
      <c r="X45" s="121"/>
    </row>
    <row r="46" spans="2:29" x14ac:dyDescent="0.35">
      <c r="O46" s="121"/>
      <c r="P46" s="121"/>
      <c r="Q46" s="121"/>
      <c r="R46" s="121"/>
      <c r="S46" s="121"/>
      <c r="T46" s="121"/>
      <c r="U46" s="122"/>
      <c r="V46" s="122"/>
      <c r="W46" s="121"/>
      <c r="X46" s="121"/>
    </row>
    <row r="47" spans="2:29" x14ac:dyDescent="0.35">
      <c r="O47" s="121"/>
      <c r="P47" s="121"/>
      <c r="Q47" s="121"/>
      <c r="R47" s="121"/>
      <c r="S47" s="121"/>
      <c r="T47" s="121"/>
      <c r="U47" s="122"/>
      <c r="V47" s="122"/>
      <c r="W47" s="121"/>
      <c r="X47" s="121"/>
    </row>
    <row r="48" spans="2:29" x14ac:dyDescent="0.35">
      <c r="O48" s="121"/>
      <c r="P48" s="121"/>
      <c r="Q48" s="121"/>
      <c r="R48" s="121"/>
      <c r="S48" s="121"/>
      <c r="T48" s="121"/>
      <c r="U48" s="122"/>
      <c r="V48" s="122"/>
      <c r="W48" s="121"/>
      <c r="X48" s="121"/>
    </row>
  </sheetData>
  <mergeCells count="96">
    <mergeCell ref="Q11:R11"/>
    <mergeCell ref="I12:P12"/>
    <mergeCell ref="I13:P13"/>
    <mergeCell ref="I14:P14"/>
    <mergeCell ref="F15:G15"/>
    <mergeCell ref="Q12:R12"/>
    <mergeCell ref="Q13:R13"/>
    <mergeCell ref="Q14:R14"/>
    <mergeCell ref="I11:P11"/>
    <mergeCell ref="D2:H2"/>
    <mergeCell ref="W42:X42"/>
    <mergeCell ref="O36:T36"/>
    <mergeCell ref="O37:T37"/>
    <mergeCell ref="O38:T38"/>
    <mergeCell ref="O40:T40"/>
    <mergeCell ref="O41:T41"/>
    <mergeCell ref="O42:T42"/>
    <mergeCell ref="W41:X41"/>
    <mergeCell ref="U41:V41"/>
    <mergeCell ref="U42:V42"/>
    <mergeCell ref="K35:L35"/>
    <mergeCell ref="W36:X36"/>
    <mergeCell ref="W37:X37"/>
    <mergeCell ref="W38:X38"/>
    <mergeCell ref="W40:X40"/>
    <mergeCell ref="W39:X39"/>
    <mergeCell ref="E43:G43"/>
    <mergeCell ref="H43:J43"/>
    <mergeCell ref="K42:L42"/>
    <mergeCell ref="W35:X35"/>
    <mergeCell ref="O35:V35"/>
    <mergeCell ref="U36:V36"/>
    <mergeCell ref="U37:V37"/>
    <mergeCell ref="U38:V38"/>
    <mergeCell ref="K40:L40"/>
    <mergeCell ref="K41:L41"/>
    <mergeCell ref="K39:L39"/>
    <mergeCell ref="U40:V40"/>
    <mergeCell ref="O39:T39"/>
    <mergeCell ref="U39:V39"/>
    <mergeCell ref="H35:J35"/>
    <mergeCell ref="B18:B24"/>
    <mergeCell ref="B25:C26"/>
    <mergeCell ref="B27:B33"/>
    <mergeCell ref="E35:G35"/>
    <mergeCell ref="C42:D42"/>
    <mergeCell ref="E42:G42"/>
    <mergeCell ref="C39:D39"/>
    <mergeCell ref="E39:G39"/>
    <mergeCell ref="C36:D36"/>
    <mergeCell ref="E36:G36"/>
    <mergeCell ref="H42:J42"/>
    <mergeCell ref="C40:D40"/>
    <mergeCell ref="E40:G40"/>
    <mergeCell ref="H40:J40"/>
    <mergeCell ref="C41:D41"/>
    <mergeCell ref="E41:G41"/>
    <mergeCell ref="H41:J41"/>
    <mergeCell ref="B12:C12"/>
    <mergeCell ref="B13:C13"/>
    <mergeCell ref="B14:C14"/>
    <mergeCell ref="D11:E11"/>
    <mergeCell ref="F11:G11"/>
    <mergeCell ref="B11:C11"/>
    <mergeCell ref="D12:E12"/>
    <mergeCell ref="F12:G12"/>
    <mergeCell ref="D13:E13"/>
    <mergeCell ref="F13:G13"/>
    <mergeCell ref="D14:E14"/>
    <mergeCell ref="F14:G14"/>
    <mergeCell ref="W47:X47"/>
    <mergeCell ref="O48:T48"/>
    <mergeCell ref="U48:V48"/>
    <mergeCell ref="W48:X48"/>
    <mergeCell ref="O45:T45"/>
    <mergeCell ref="U45:V45"/>
    <mergeCell ref="W45:X45"/>
    <mergeCell ref="O46:T46"/>
    <mergeCell ref="U46:V46"/>
    <mergeCell ref="W46:X46"/>
    <mergeCell ref="D15:E15"/>
    <mergeCell ref="O47:T47"/>
    <mergeCell ref="U47:V47"/>
    <mergeCell ref="C35:D35"/>
    <mergeCell ref="K36:L36"/>
    <mergeCell ref="K37:L37"/>
    <mergeCell ref="K38:L38"/>
    <mergeCell ref="H36:J36"/>
    <mergeCell ref="B15:C15"/>
    <mergeCell ref="H39:J39"/>
    <mergeCell ref="C37:D37"/>
    <mergeCell ref="E37:G37"/>
    <mergeCell ref="H37:J37"/>
    <mergeCell ref="C38:D38"/>
    <mergeCell ref="E38:G38"/>
    <mergeCell ref="H38:J38"/>
  </mergeCells>
  <hyperlinks>
    <hyperlink ref="D2" location="Instructions!A1" display="Return to Navigation" xr:uid="{13D49754-45F7-468B-83AE-2C066C62AC79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854B-A5F6-40D2-93E7-1731C541F4F5}">
  <dimension ref="B2:F58"/>
  <sheetViews>
    <sheetView showGridLines="0" zoomScale="101" zoomScaleNormal="80" workbookViewId="0">
      <selection activeCell="G26" sqref="G26"/>
    </sheetView>
  </sheetViews>
  <sheetFormatPr defaultRowHeight="14.5" x14ac:dyDescent="0.35"/>
  <cols>
    <col min="1" max="1" width="4.26953125" customWidth="1"/>
    <col min="2" max="2" width="48.1796875" customWidth="1"/>
    <col min="3" max="3" width="34.7265625" customWidth="1"/>
    <col min="4" max="4" width="32.1796875" customWidth="1"/>
    <col min="5" max="5" width="9.81640625" hidden="1" customWidth="1"/>
    <col min="6" max="6" width="9.81640625" customWidth="1"/>
  </cols>
  <sheetData>
    <row r="2" spans="2:3" ht="18" x14ac:dyDescent="0.4">
      <c r="B2" s="13" t="s">
        <v>4</v>
      </c>
    </row>
    <row r="4" spans="2:3" x14ac:dyDescent="0.35">
      <c r="B4" s="8"/>
      <c r="C4" s="82"/>
    </row>
    <row r="5" spans="2:3" x14ac:dyDescent="0.35">
      <c r="B5" s="46" t="s">
        <v>127</v>
      </c>
      <c r="C5" s="47"/>
    </row>
    <row r="6" spans="2:3" x14ac:dyDescent="0.35">
      <c r="B6" s="46"/>
      <c r="C6" s="46" t="s">
        <v>53</v>
      </c>
    </row>
    <row r="7" spans="2:3" x14ac:dyDescent="0.35">
      <c r="B7" s="48" t="s">
        <v>42</v>
      </c>
      <c r="C7" s="49" t="str">
        <f>IFERROR('Background Staffing Details'!U36,"")</f>
        <v/>
      </c>
    </row>
    <row r="8" spans="2:3" ht="14.25" customHeight="1" x14ac:dyDescent="0.35">
      <c r="B8" s="48" t="s">
        <v>43</v>
      </c>
      <c r="C8" s="49" t="str">
        <f>IFERROR('Background Staffing Details'!U37,"")</f>
        <v/>
      </c>
    </row>
    <row r="9" spans="2:3" ht="15" customHeight="1" x14ac:dyDescent="0.35">
      <c r="B9" s="48" t="s">
        <v>5</v>
      </c>
      <c r="C9" s="49" t="str">
        <f>IFERROR('Background Staffing Details'!U38,"")</f>
        <v/>
      </c>
    </row>
    <row r="10" spans="2:3" ht="14.25" customHeight="1" x14ac:dyDescent="0.35">
      <c r="B10" s="50" t="s">
        <v>58</v>
      </c>
      <c r="C10" s="51"/>
    </row>
    <row r="11" spans="2:3" ht="14.25" customHeight="1" x14ac:dyDescent="0.35">
      <c r="B11" s="52" t="s">
        <v>118</v>
      </c>
      <c r="C11" s="53">
        <f>SUM(C7:C10)</f>
        <v>0</v>
      </c>
    </row>
    <row r="12" spans="2:3" x14ac:dyDescent="0.35">
      <c r="B12" s="52"/>
      <c r="C12" s="54"/>
    </row>
    <row r="13" spans="2:3" x14ac:dyDescent="0.35">
      <c r="B13" s="46"/>
      <c r="C13" s="46" t="s">
        <v>53</v>
      </c>
    </row>
    <row r="14" spans="2:3" x14ac:dyDescent="0.35">
      <c r="B14" s="48" t="s">
        <v>45</v>
      </c>
      <c r="C14" s="51" t="str">
        <f>IFERROR('Background Staffing Details'!U41,"")</f>
        <v/>
      </c>
    </row>
    <row r="15" spans="2:3" x14ac:dyDescent="0.35">
      <c r="B15" s="48" t="s">
        <v>46</v>
      </c>
      <c r="C15" s="51" t="str">
        <f>IFERROR('Background Staffing Details'!U42,"")</f>
        <v/>
      </c>
    </row>
    <row r="16" spans="2:3" x14ac:dyDescent="0.35">
      <c r="B16" s="48" t="s">
        <v>117</v>
      </c>
      <c r="C16" s="51"/>
    </row>
    <row r="17" spans="2:6" x14ac:dyDescent="0.35">
      <c r="B17" s="52" t="s">
        <v>113</v>
      </c>
      <c r="C17" s="54">
        <f>SUM(C14:C15)</f>
        <v>0</v>
      </c>
    </row>
    <row r="18" spans="2:6" x14ac:dyDescent="0.35">
      <c r="B18" s="11"/>
      <c r="C18" s="20"/>
    </row>
    <row r="19" spans="2:6" x14ac:dyDescent="0.35">
      <c r="B19" s="55" t="s">
        <v>128</v>
      </c>
      <c r="C19" s="55" t="s">
        <v>53</v>
      </c>
      <c r="F19" s="21"/>
    </row>
    <row r="20" spans="2:6" x14ac:dyDescent="0.35">
      <c r="B20" s="56" t="s">
        <v>56</v>
      </c>
      <c r="C20" s="57"/>
      <c r="F20" s="44"/>
    </row>
    <row r="21" spans="2:6" x14ac:dyDescent="0.35">
      <c r="B21" s="56" t="s">
        <v>57</v>
      </c>
      <c r="C21" s="57"/>
    </row>
    <row r="22" spans="2:6" x14ac:dyDescent="0.35">
      <c r="B22" s="57" t="s">
        <v>106</v>
      </c>
      <c r="C22" s="57"/>
    </row>
    <row r="23" spans="2:6" s="10" customFormat="1" ht="29.25" customHeight="1" x14ac:dyDescent="0.35">
      <c r="B23" s="168" t="s">
        <v>98</v>
      </c>
      <c r="C23" s="168"/>
    </row>
    <row r="24" spans="2:6" x14ac:dyDescent="0.35">
      <c r="B24" s="58"/>
      <c r="C24" s="59">
        <f>(C20*1)+(C21*2)+(C22*3)</f>
        <v>0</v>
      </c>
    </row>
    <row r="25" spans="2:6" x14ac:dyDescent="0.35">
      <c r="B25" s="8"/>
      <c r="C25" s="29"/>
    </row>
    <row r="26" spans="2:6" x14ac:dyDescent="0.35">
      <c r="B26" s="60" t="s">
        <v>114</v>
      </c>
      <c r="C26" s="61" t="s">
        <v>116</v>
      </c>
    </row>
    <row r="27" spans="2:6" x14ac:dyDescent="0.35">
      <c r="B27" s="62" t="s">
        <v>115</v>
      </c>
      <c r="C27" s="63"/>
    </row>
    <row r="28" spans="2:6" ht="30.25" customHeight="1" x14ac:dyDescent="0.35">
      <c r="B28" s="169" t="s">
        <v>98</v>
      </c>
      <c r="C28" s="169"/>
    </row>
    <row r="29" spans="2:6" x14ac:dyDescent="0.35">
      <c r="B29" s="62"/>
      <c r="C29" s="64"/>
    </row>
    <row r="30" spans="2:6" x14ac:dyDescent="0.35">
      <c r="B30" s="11"/>
      <c r="C30" s="20"/>
      <c r="D30" s="85"/>
    </row>
    <row r="31" spans="2:6" x14ac:dyDescent="0.35">
      <c r="B31" s="65" t="s">
        <v>111</v>
      </c>
      <c r="C31" s="66" t="s">
        <v>53</v>
      </c>
      <c r="D31" s="87" t="s">
        <v>140</v>
      </c>
      <c r="F31" t="s">
        <v>141</v>
      </c>
    </row>
    <row r="32" spans="2:6" x14ac:dyDescent="0.35">
      <c r="B32" s="67" t="s">
        <v>7</v>
      </c>
      <c r="C32" s="68" t="str">
        <f>IFERROR('Background Staffing Details'!U40,"")</f>
        <v/>
      </c>
      <c r="D32" s="86"/>
    </row>
    <row r="33" spans="2:5" x14ac:dyDescent="0.35">
      <c r="B33" s="67" t="s">
        <v>6</v>
      </c>
      <c r="C33" s="68" t="str">
        <f>IFERROR('Background Staffing Details'!U39,"")</f>
        <v/>
      </c>
      <c r="D33" s="86"/>
    </row>
    <row r="34" spans="2:5" x14ac:dyDescent="0.35">
      <c r="B34" s="67" t="s">
        <v>112</v>
      </c>
      <c r="C34" s="69"/>
      <c r="D34" s="86"/>
    </row>
    <row r="35" spans="2:5" x14ac:dyDescent="0.35">
      <c r="B35" s="67" t="s">
        <v>8</v>
      </c>
      <c r="C35" s="69"/>
      <c r="D35" s="86"/>
    </row>
    <row r="36" spans="2:5" x14ac:dyDescent="0.35">
      <c r="B36" s="67"/>
      <c r="C36" s="66">
        <f>SUM(C32:C35)</f>
        <v>0</v>
      </c>
      <c r="D36" s="66">
        <f>SUM(D32:D35)</f>
        <v>0</v>
      </c>
    </row>
    <row r="37" spans="2:5" x14ac:dyDescent="0.35">
      <c r="B37" s="11"/>
      <c r="C37" s="20"/>
      <c r="D37" s="85"/>
    </row>
    <row r="38" spans="2:5" s="10" customFormat="1" x14ac:dyDescent="0.3">
      <c r="B38" s="70" t="s">
        <v>138</v>
      </c>
      <c r="C38" s="81" t="s">
        <v>137</v>
      </c>
      <c r="D38" s="83" t="s">
        <v>139</v>
      </c>
    </row>
    <row r="39" spans="2:5" x14ac:dyDescent="0.35">
      <c r="B39" s="71" t="s">
        <v>69</v>
      </c>
      <c r="C39" s="72"/>
      <c r="D39" s="84"/>
      <c r="E39" t="s">
        <v>54</v>
      </c>
    </row>
    <row r="40" spans="2:5" x14ac:dyDescent="0.35">
      <c r="B40" s="71" t="s">
        <v>70</v>
      </c>
      <c r="C40" s="72"/>
      <c r="D40" s="84"/>
      <c r="E40" t="s">
        <v>55</v>
      </c>
    </row>
    <row r="41" spans="2:5" x14ac:dyDescent="0.35">
      <c r="B41" s="71" t="s">
        <v>71</v>
      </c>
      <c r="C41" s="72"/>
      <c r="D41" s="84"/>
    </row>
    <row r="42" spans="2:5" x14ac:dyDescent="0.35">
      <c r="B42" s="73" t="s">
        <v>58</v>
      </c>
      <c r="C42" s="72"/>
      <c r="D42" s="84"/>
    </row>
    <row r="43" spans="2:5" x14ac:dyDescent="0.35">
      <c r="B43" s="74" t="s">
        <v>72</v>
      </c>
      <c r="C43" s="75">
        <f>SUMIF(D39:D42,"No",C39:C42)</f>
        <v>0</v>
      </c>
      <c r="D43" s="84"/>
    </row>
    <row r="44" spans="2:5" s="28" customFormat="1" x14ac:dyDescent="0.35">
      <c r="B44" s="26"/>
      <c r="C44" s="27"/>
    </row>
    <row r="45" spans="2:5" s="28" customFormat="1" ht="20" x14ac:dyDescent="0.4">
      <c r="B45" s="80" t="s">
        <v>73</v>
      </c>
      <c r="C45" s="30">
        <f>(C11+C17+C24+C29)-C43</f>
        <v>0</v>
      </c>
    </row>
    <row r="46" spans="2:5" s="28" customFormat="1" ht="20" x14ac:dyDescent="0.4">
      <c r="B46" s="80" t="s">
        <v>103</v>
      </c>
      <c r="C46" s="30">
        <f>C11+C29</f>
        <v>0</v>
      </c>
    </row>
    <row r="47" spans="2:5" s="28" customFormat="1" ht="20" x14ac:dyDescent="0.4">
      <c r="B47" s="80" t="s">
        <v>104</v>
      </c>
      <c r="C47" s="30">
        <f>C24</f>
        <v>0</v>
      </c>
    </row>
    <row r="48" spans="2:5" s="28" customFormat="1" ht="20" x14ac:dyDescent="0.4">
      <c r="B48" s="80" t="s">
        <v>119</v>
      </c>
      <c r="C48" s="30">
        <f>C36</f>
        <v>0</v>
      </c>
    </row>
    <row r="49" spans="2:3" x14ac:dyDescent="0.35">
      <c r="B49" s="21"/>
      <c r="C49" s="21"/>
    </row>
    <row r="50" spans="2:3" x14ac:dyDescent="0.35">
      <c r="B50" s="167" t="s">
        <v>65</v>
      </c>
      <c r="C50" s="167"/>
    </row>
    <row r="51" spans="2:3" x14ac:dyDescent="0.35">
      <c r="B51" s="166"/>
      <c r="C51" s="166"/>
    </row>
    <row r="52" spans="2:3" x14ac:dyDescent="0.35">
      <c r="B52" s="166"/>
      <c r="C52" s="166"/>
    </row>
    <row r="53" spans="2:3" x14ac:dyDescent="0.35">
      <c r="B53" s="166"/>
      <c r="C53" s="166"/>
    </row>
    <row r="54" spans="2:3" x14ac:dyDescent="0.35">
      <c r="B54" s="166"/>
      <c r="C54" s="166"/>
    </row>
    <row r="55" spans="2:3" x14ac:dyDescent="0.35">
      <c r="B55" s="166"/>
      <c r="C55" s="166"/>
    </row>
    <row r="56" spans="2:3" x14ac:dyDescent="0.35">
      <c r="B56" s="166"/>
      <c r="C56" s="166"/>
    </row>
    <row r="57" spans="2:3" x14ac:dyDescent="0.35">
      <c r="B57" s="166"/>
      <c r="C57" s="166"/>
    </row>
    <row r="58" spans="2:3" x14ac:dyDescent="0.35">
      <c r="B58" s="166"/>
      <c r="C58" s="166"/>
    </row>
  </sheetData>
  <mergeCells count="4">
    <mergeCell ref="B51:C58"/>
    <mergeCell ref="B50:C50"/>
    <mergeCell ref="B23:C23"/>
    <mergeCell ref="B28:C28"/>
  </mergeCells>
  <dataValidations count="1">
    <dataValidation type="list" allowBlank="1" showInputMessage="1" showErrorMessage="1" sqref="D39:D42" xr:uid="{66E3287B-6425-4B3D-8E4E-441C940A03B5}">
      <formula1>$E$39:$E$40</formula1>
    </dataValidation>
  </dataValidations>
  <hyperlinks>
    <hyperlink ref="B23:C23" location="Justification!A1" display="Justification must be provided for these hours not being provided by shared staff already funded - Click Here where applicable" xr:uid="{F59DA255-9EC1-4923-87EF-90F67715B6AC}"/>
    <hyperlink ref="B28:C28" location="Justification!A1" display="Justification must be provided for these hours not being provided by shared staff already funded - Click Here where applicable" xr:uid="{BD5131D8-5FA4-4D36-A729-7C89E7ED3929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8857B-C204-4342-ADC5-909AE9A30CB1}">
  <dimension ref="B2:D24"/>
  <sheetViews>
    <sheetView workbookViewId="0">
      <selection activeCell="B19" sqref="B19"/>
    </sheetView>
  </sheetViews>
  <sheetFormatPr defaultRowHeight="14.5" x14ac:dyDescent="0.35"/>
  <cols>
    <col min="2" max="2" width="26.7265625" customWidth="1"/>
    <col min="3" max="3" width="17.81640625" customWidth="1"/>
    <col min="4" max="4" width="21.453125" customWidth="1"/>
  </cols>
  <sheetData>
    <row r="2" spans="2:4" ht="18" x14ac:dyDescent="0.4">
      <c r="B2" s="13" t="s">
        <v>150</v>
      </c>
    </row>
    <row r="3" spans="2:4" ht="18" x14ac:dyDescent="0.4">
      <c r="B3" s="13"/>
    </row>
    <row r="4" spans="2:4" x14ac:dyDescent="0.35">
      <c r="B4" s="91" t="s">
        <v>151</v>
      </c>
    </row>
    <row r="5" spans="2:4" x14ac:dyDescent="0.35">
      <c r="B5" s="91" t="s">
        <v>152</v>
      </c>
    </row>
    <row r="6" spans="2:4" x14ac:dyDescent="0.35">
      <c r="B6" s="91"/>
    </row>
    <row r="7" spans="2:4" x14ac:dyDescent="0.35">
      <c r="B7" s="91" t="s">
        <v>153</v>
      </c>
    </row>
    <row r="8" spans="2:4" x14ac:dyDescent="0.35">
      <c r="B8" s="91" t="s">
        <v>154</v>
      </c>
    </row>
    <row r="10" spans="2:4" x14ac:dyDescent="0.35">
      <c r="B10" s="9" t="s">
        <v>67</v>
      </c>
      <c r="C10" s="9" t="s">
        <v>148</v>
      </c>
      <c r="D10" s="9" t="s">
        <v>149</v>
      </c>
    </row>
    <row r="11" spans="2:4" x14ac:dyDescent="0.35">
      <c r="B11" s="89"/>
      <c r="C11" s="90"/>
      <c r="D11" s="57"/>
    </row>
    <row r="12" spans="2:4" x14ac:dyDescent="0.35">
      <c r="B12" s="89"/>
      <c r="C12" s="90"/>
      <c r="D12" s="57"/>
    </row>
    <row r="13" spans="2:4" x14ac:dyDescent="0.35">
      <c r="B13" s="89"/>
      <c r="C13" s="90"/>
      <c r="D13" s="57"/>
    </row>
    <row r="14" spans="2:4" x14ac:dyDescent="0.35">
      <c r="B14" s="89"/>
      <c r="C14" s="90"/>
      <c r="D14" s="57"/>
    </row>
    <row r="15" spans="2:4" x14ac:dyDescent="0.35">
      <c r="B15" s="89"/>
      <c r="C15" s="90"/>
      <c r="D15" s="57"/>
    </row>
    <row r="16" spans="2:4" x14ac:dyDescent="0.35">
      <c r="B16" s="89"/>
      <c r="C16" s="90"/>
      <c r="D16" s="57"/>
    </row>
    <row r="17" spans="2:4" x14ac:dyDescent="0.35">
      <c r="B17" s="89"/>
      <c r="C17" s="90"/>
      <c r="D17" s="57"/>
    </row>
    <row r="18" spans="2:4" x14ac:dyDescent="0.35">
      <c r="B18" s="89"/>
      <c r="C18" s="90"/>
      <c r="D18" s="57"/>
    </row>
    <row r="19" spans="2:4" x14ac:dyDescent="0.35">
      <c r="B19" s="89"/>
      <c r="C19" s="90"/>
      <c r="D19" s="57"/>
    </row>
    <row r="20" spans="2:4" x14ac:dyDescent="0.35">
      <c r="B20" s="89"/>
      <c r="C20" s="90"/>
      <c r="D20" s="57"/>
    </row>
    <row r="21" spans="2:4" x14ac:dyDescent="0.35">
      <c r="B21" s="89"/>
      <c r="C21" s="90"/>
      <c r="D21" s="57"/>
    </row>
    <row r="22" spans="2:4" x14ac:dyDescent="0.35">
      <c r="B22" s="89"/>
      <c r="C22" s="90"/>
      <c r="D22" s="57"/>
    </row>
    <row r="23" spans="2:4" x14ac:dyDescent="0.35">
      <c r="B23" s="89"/>
      <c r="C23" s="90"/>
      <c r="D23" s="57"/>
    </row>
    <row r="24" spans="2:4" x14ac:dyDescent="0.35">
      <c r="B24" s="89"/>
      <c r="C24" s="90"/>
      <c r="D24" s="5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D97DA-D258-47F4-A525-20F5293FC0F6}">
  <dimension ref="B2:G17"/>
  <sheetViews>
    <sheetView workbookViewId="0">
      <selection activeCell="J18" sqref="J18"/>
    </sheetView>
  </sheetViews>
  <sheetFormatPr defaultRowHeight="14.5" x14ac:dyDescent="0.35"/>
  <cols>
    <col min="2" max="2" width="0" hidden="1" customWidth="1"/>
    <col min="3" max="3" width="22.453125" customWidth="1"/>
    <col min="4" max="6" width="13.453125" customWidth="1"/>
    <col min="7" max="7" width="12.453125" customWidth="1"/>
  </cols>
  <sheetData>
    <row r="2" spans="2:7" ht="21" x14ac:dyDescent="0.5">
      <c r="C2" s="103" t="s">
        <v>165</v>
      </c>
    </row>
    <row r="4" spans="2:7" ht="15.5" x14ac:dyDescent="0.35">
      <c r="C4" s="102" t="s">
        <v>168</v>
      </c>
    </row>
    <row r="6" spans="2:7" s="10" customFormat="1" ht="29" x14ac:dyDescent="0.35">
      <c r="C6" s="98" t="s">
        <v>67</v>
      </c>
      <c r="D6" s="99" t="s">
        <v>162</v>
      </c>
      <c r="E6" s="99" t="s">
        <v>163</v>
      </c>
      <c r="F6" s="99" t="s">
        <v>164</v>
      </c>
      <c r="G6" s="99" t="s">
        <v>56</v>
      </c>
    </row>
    <row r="7" spans="2:7" x14ac:dyDescent="0.35">
      <c r="B7">
        <f>'Adults and 1 to 1'!B11</f>
        <v>0</v>
      </c>
      <c r="C7" s="100" t="e">
        <f>VLOOKUP(B7,'Adults and 1 to 1'!$B$10:$D$24,1,FALSE)</f>
        <v>#N/A</v>
      </c>
      <c r="D7" s="101">
        <f>'Core Package'!$C$11</f>
        <v>0</v>
      </c>
      <c r="E7" s="101" t="str">
        <f>'Core Package'!$C$14</f>
        <v/>
      </c>
      <c r="F7" s="100" t="str">
        <f>'Core Package'!$C$15</f>
        <v/>
      </c>
      <c r="G7" s="101">
        <f>'Adults and 1 to 1'!C11</f>
        <v>0</v>
      </c>
    </row>
    <row r="8" spans="2:7" x14ac:dyDescent="0.35">
      <c r="B8">
        <f>'Adults and 1 to 1'!B12</f>
        <v>0</v>
      </c>
      <c r="C8" s="100" t="e">
        <f>VLOOKUP(B8,'Adults and 1 to 1'!$B$10:$D$24,1,FALSE)</f>
        <v>#N/A</v>
      </c>
      <c r="D8" s="101">
        <f>'Core Package'!$C$11</f>
        <v>0</v>
      </c>
      <c r="E8" s="101" t="str">
        <f>'Core Package'!$C$14</f>
        <v/>
      </c>
      <c r="F8" s="100" t="str">
        <f>'Core Package'!$C$15</f>
        <v/>
      </c>
      <c r="G8" s="101">
        <f>'Adults and 1 to 1'!C12</f>
        <v>0</v>
      </c>
    </row>
    <row r="9" spans="2:7" x14ac:dyDescent="0.35">
      <c r="B9">
        <f>'Adults and 1 to 1'!B13</f>
        <v>0</v>
      </c>
      <c r="C9" s="100" t="e">
        <f>VLOOKUP(B9,'Adults and 1 to 1'!$B$10:$D$24,1,FALSE)</f>
        <v>#N/A</v>
      </c>
      <c r="D9" s="101">
        <f>'Core Package'!$C$11</f>
        <v>0</v>
      </c>
      <c r="E9" s="101" t="str">
        <f>'Core Package'!$C$14</f>
        <v/>
      </c>
      <c r="F9" s="100" t="str">
        <f>'Core Package'!$C$15</f>
        <v/>
      </c>
      <c r="G9" s="101">
        <f>'Adults and 1 to 1'!C13</f>
        <v>0</v>
      </c>
    </row>
    <row r="10" spans="2:7" x14ac:dyDescent="0.35">
      <c r="B10">
        <f>'Adults and 1 to 1'!B14</f>
        <v>0</v>
      </c>
      <c r="C10" s="100" t="e">
        <f>VLOOKUP(B10,'Adults and 1 to 1'!$B$10:$D$24,1,FALSE)</f>
        <v>#N/A</v>
      </c>
      <c r="D10" s="101">
        <f>'Core Package'!$C$11</f>
        <v>0</v>
      </c>
      <c r="E10" s="101" t="str">
        <f>'Core Package'!$C$14</f>
        <v/>
      </c>
      <c r="F10" s="100" t="str">
        <f>'Core Package'!$C$15</f>
        <v/>
      </c>
      <c r="G10" s="101">
        <f>'Adults and 1 to 1'!C14</f>
        <v>0</v>
      </c>
    </row>
    <row r="11" spans="2:7" x14ac:dyDescent="0.35">
      <c r="B11">
        <f>'Adults and 1 to 1'!B15</f>
        <v>0</v>
      </c>
      <c r="C11" s="100" t="e">
        <f>VLOOKUP(B11,'Adults and 1 to 1'!$B$10:$D$24,1,FALSE)</f>
        <v>#N/A</v>
      </c>
      <c r="D11" s="101">
        <f>'Core Package'!$C$11</f>
        <v>0</v>
      </c>
      <c r="E11" s="101" t="str">
        <f>'Core Package'!$C$14</f>
        <v/>
      </c>
      <c r="F11" s="100" t="str">
        <f>'Core Package'!$C$15</f>
        <v/>
      </c>
      <c r="G11" s="101">
        <f>'Adults and 1 to 1'!C15</f>
        <v>0</v>
      </c>
    </row>
    <row r="12" spans="2:7" x14ac:dyDescent="0.35">
      <c r="B12">
        <f>'Adults and 1 to 1'!B16</f>
        <v>0</v>
      </c>
      <c r="C12" s="100" t="e">
        <f>VLOOKUP(B12,'Adults and 1 to 1'!$B$10:$D$24,1,FALSE)</f>
        <v>#N/A</v>
      </c>
      <c r="D12" s="101">
        <f>'Core Package'!$C$11</f>
        <v>0</v>
      </c>
      <c r="E12" s="101" t="str">
        <f>'Core Package'!$C$14</f>
        <v/>
      </c>
      <c r="F12" s="100" t="str">
        <f>'Core Package'!$C$15</f>
        <v/>
      </c>
      <c r="G12" s="101">
        <f>'Adults and 1 to 1'!C16</f>
        <v>0</v>
      </c>
    </row>
    <row r="13" spans="2:7" x14ac:dyDescent="0.35">
      <c r="B13">
        <f>'Adults and 1 to 1'!B17</f>
        <v>0</v>
      </c>
      <c r="C13" s="100" t="e">
        <f>VLOOKUP(B13,'Adults and 1 to 1'!$B$10:$D$24,1,FALSE)</f>
        <v>#N/A</v>
      </c>
      <c r="D13" s="101">
        <f>'Core Package'!$C$11</f>
        <v>0</v>
      </c>
      <c r="E13" s="101" t="str">
        <f>'Core Package'!$C$14</f>
        <v/>
      </c>
      <c r="F13" s="100" t="str">
        <f>'Core Package'!$C$15</f>
        <v/>
      </c>
      <c r="G13" s="101">
        <f>'Adults and 1 to 1'!C17</f>
        <v>0</v>
      </c>
    </row>
    <row r="14" spans="2:7" x14ac:dyDescent="0.35">
      <c r="B14">
        <f>'Adults and 1 to 1'!B18</f>
        <v>0</v>
      </c>
      <c r="C14" s="100" t="e">
        <f>VLOOKUP(B14,'Adults and 1 to 1'!$B$10:$D$24,1,FALSE)</f>
        <v>#N/A</v>
      </c>
      <c r="D14" s="101">
        <f>'Core Package'!$C$11</f>
        <v>0</v>
      </c>
      <c r="E14" s="101" t="str">
        <f>'Core Package'!$C$14</f>
        <v/>
      </c>
      <c r="F14" s="100" t="str">
        <f>'Core Package'!$C$15</f>
        <v/>
      </c>
      <c r="G14" s="101">
        <f>'Adults and 1 to 1'!C18</f>
        <v>0</v>
      </c>
    </row>
    <row r="15" spans="2:7" x14ac:dyDescent="0.35">
      <c r="B15">
        <f>'Adults and 1 to 1'!B19</f>
        <v>0</v>
      </c>
      <c r="C15" s="100" t="e">
        <f>VLOOKUP(B15,'Adults and 1 to 1'!$B$10:$D$24,1,FALSE)</f>
        <v>#N/A</v>
      </c>
      <c r="D15" s="101">
        <f>'Core Package'!$C$11</f>
        <v>0</v>
      </c>
      <c r="E15" s="101" t="str">
        <f>'Core Package'!$C$14</f>
        <v/>
      </c>
      <c r="F15" s="100" t="str">
        <f>'Core Package'!$C$15</f>
        <v/>
      </c>
      <c r="G15" s="101">
        <f>'Adults and 1 to 1'!C19</f>
        <v>0</v>
      </c>
    </row>
    <row r="16" spans="2:7" x14ac:dyDescent="0.35">
      <c r="B16">
        <f>'Adults and 1 to 1'!B20</f>
        <v>0</v>
      </c>
      <c r="C16" s="100" t="e">
        <f>VLOOKUP(B16,'Adults and 1 to 1'!$B$10:$D$24,1,FALSE)</f>
        <v>#N/A</v>
      </c>
      <c r="D16" s="101">
        <f>'Core Package'!$C$11</f>
        <v>0</v>
      </c>
      <c r="E16" s="101" t="str">
        <f>'Core Package'!$C$14</f>
        <v/>
      </c>
      <c r="F16" s="100" t="str">
        <f>'Core Package'!$C$15</f>
        <v/>
      </c>
      <c r="G16" s="101">
        <f>'Adults and 1 to 1'!C20</f>
        <v>0</v>
      </c>
    </row>
    <row r="17" spans="2:7" x14ac:dyDescent="0.35">
      <c r="B17">
        <f>'Adults and 1 to 1'!B21</f>
        <v>0</v>
      </c>
      <c r="C17" s="100" t="e">
        <f>VLOOKUP(B17,'Adults and 1 to 1'!$B$10:$D$24,1,FALSE)</f>
        <v>#N/A</v>
      </c>
      <c r="D17" s="101">
        <f>'Core Package'!$C$11</f>
        <v>0</v>
      </c>
      <c r="E17" s="101" t="str">
        <f>'Core Package'!$C$14</f>
        <v/>
      </c>
      <c r="F17" s="100" t="str">
        <f>'Core Package'!$C$15</f>
        <v/>
      </c>
      <c r="G17" s="101">
        <f>'Adults and 1 to 1'!C21</f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61DC0-F8DE-412D-ACC3-E53018FD0F39}">
  <dimension ref="B1:I5"/>
  <sheetViews>
    <sheetView workbookViewId="0">
      <selection activeCell="I9" sqref="I9"/>
    </sheetView>
  </sheetViews>
  <sheetFormatPr defaultRowHeight="14.5" x14ac:dyDescent="0.35"/>
  <cols>
    <col min="2" max="2" width="20.81640625" customWidth="1"/>
    <col min="5" max="5" width="16.26953125" bestFit="1" customWidth="1"/>
  </cols>
  <sheetData>
    <row r="1" spans="2:9" x14ac:dyDescent="0.35">
      <c r="B1" s="1" t="s">
        <v>3</v>
      </c>
    </row>
    <row r="2" spans="2:9" x14ac:dyDescent="0.35">
      <c r="B2" t="s">
        <v>0</v>
      </c>
      <c r="E2" t="s">
        <v>13</v>
      </c>
      <c r="G2" t="s">
        <v>54</v>
      </c>
      <c r="I2" t="s">
        <v>61</v>
      </c>
    </row>
    <row r="3" spans="2:9" x14ac:dyDescent="0.35">
      <c r="B3" t="s">
        <v>1</v>
      </c>
      <c r="E3" t="s">
        <v>14</v>
      </c>
      <c r="G3" t="s">
        <v>55</v>
      </c>
      <c r="I3" t="s">
        <v>62</v>
      </c>
    </row>
    <row r="4" spans="2:9" x14ac:dyDescent="0.35">
      <c r="B4" t="s">
        <v>2</v>
      </c>
      <c r="E4" t="s">
        <v>16</v>
      </c>
    </row>
    <row r="5" spans="2:9" x14ac:dyDescent="0.35">
      <c r="E5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Home Details</vt:lpstr>
      <vt:lpstr>Background Staffing Details</vt:lpstr>
      <vt:lpstr>Core Package</vt:lpstr>
      <vt:lpstr>Adults and 1 to 1</vt:lpstr>
      <vt:lpstr>Summary</vt:lpstr>
      <vt:lpstr>Drop Downs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Green, Category and Contract Manager</dc:creator>
  <cp:lastModifiedBy>Ed Broadbridge - Procurement Officer</cp:lastModifiedBy>
  <dcterms:created xsi:type="dcterms:W3CDTF">2019-05-08T13:53:49Z</dcterms:created>
  <dcterms:modified xsi:type="dcterms:W3CDTF">2024-03-07T14:22:51Z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2020-08-14T06:48:58Z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05fd134a-757b-4be4-90af-000005ca6925</vt:lpwstr>
  </property>
  <property fmtid="{D5CDD505-2E9C-101B-9397-08002B2CF9AE}" pid="8" name="MSIP_Label_39d8be9e-c8d9-4b9c-bd40-2c27cc7ea2e6_ContentBits">
    <vt:lpwstr>0</vt:lpwstr>
  </property>
</Properties>
</file>